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570" windowHeight="8025" activeTab="0"/>
  </bookViews>
  <sheets>
    <sheet name="Sorted" sheetId="1" r:id="rId1"/>
  </sheets>
  <definedNames>
    <definedName name="_Fill" localSheetId="0" hidden="1">'Sorted'!#REF!</definedName>
    <definedName name="_Regression_Int" localSheetId="0" hidden="1">1</definedName>
    <definedName name="_xlnm.Print_Area" localSheetId="0">'Sorted'!$A$1:$DY$13</definedName>
    <definedName name="Print_Area_MI" localSheetId="0">'Sorted'!$D$1:$AJ$13</definedName>
    <definedName name="_xlnm.Print_Titles" localSheetId="0">'Sorted'!$A:$A</definedName>
    <definedName name="Print_Titles_MI" localSheetId="0">'Sorted'!#REF!,'Sorted'!$A:$A</definedName>
  </definedNames>
  <calcPr fullCalcOnLoad="1"/>
</workbook>
</file>

<file path=xl/sharedStrings.xml><?xml version="1.0" encoding="utf-8"?>
<sst xmlns="http://schemas.openxmlformats.org/spreadsheetml/2006/main" count="173" uniqueCount="50">
  <si>
    <t>Percentage casting ballots</t>
  </si>
  <si>
    <t>Total voters in precinct</t>
  </si>
  <si>
    <t>Total ballots at precinct</t>
  </si>
  <si>
    <t>S/B</t>
  </si>
  <si>
    <t>total votes</t>
  </si>
  <si>
    <t>of Votes Cast</t>
  </si>
  <si>
    <t>TOTAL</t>
  </si>
  <si>
    <t>VBM</t>
  </si>
  <si>
    <t>POLL</t>
  </si>
  <si>
    <t xml:space="preserve">POLL </t>
  </si>
  <si>
    <t>Percentage</t>
  </si>
  <si>
    <t>PRECINCT 112</t>
  </si>
  <si>
    <t>PRECINCT 106</t>
  </si>
  <si>
    <t>PRECINCT 104</t>
  </si>
  <si>
    <t>PRECINCT 102</t>
  </si>
  <si>
    <t>PRECINCT 100</t>
  </si>
  <si>
    <t>PRECINCT 81</t>
  </si>
  <si>
    <t>PRECINCT 67</t>
  </si>
  <si>
    <t>PRECINCT 46</t>
  </si>
  <si>
    <t>PRECINCT 45</t>
  </si>
  <si>
    <t>PRECINCT 39</t>
  </si>
  <si>
    <t>PRECINCT 37</t>
  </si>
  <si>
    <t>PRECINCT 36</t>
  </si>
  <si>
    <t>PRECINCT 31</t>
  </si>
  <si>
    <t>PRECINCT 26</t>
  </si>
  <si>
    <t>PRECINCT 24</t>
  </si>
  <si>
    <t>PRECINCT 22</t>
  </si>
  <si>
    <t>PRECINCT 20</t>
  </si>
  <si>
    <t>PRECINCT 16</t>
  </si>
  <si>
    <t>PRECINCT 15</t>
  </si>
  <si>
    <t>PRECINCT 14</t>
  </si>
  <si>
    <t>PRECINCT 13</t>
  </si>
  <si>
    <t>PRECINCT 12</t>
  </si>
  <si>
    <t>PRECINCT 10</t>
  </si>
  <si>
    <t>PRECINCT 9</t>
  </si>
  <si>
    <t>PRECINCT 7</t>
  </si>
  <si>
    <t>PRECINCT 5</t>
  </si>
  <si>
    <t>PRECINCT 2</t>
  </si>
  <si>
    <t>PRECINCT 1</t>
  </si>
  <si>
    <t>PRECINCT 114</t>
  </si>
  <si>
    <t xml:space="preserve">Member of City Council </t>
  </si>
  <si>
    <t>PRECINCT 28</t>
  </si>
  <si>
    <t>2ND</t>
  </si>
  <si>
    <t>Jesus-Alex Cainglet</t>
  </si>
  <si>
    <t>Jawane R. Hilton</t>
  </si>
  <si>
    <t>Emmanuel Chuma Obiora</t>
  </si>
  <si>
    <t>Stephen John Randle</t>
  </si>
  <si>
    <t>Rita R. Boggs</t>
  </si>
  <si>
    <t>Joseph Gordon</t>
  </si>
  <si>
    <t>PRECINCT 116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</si>
</sst>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_(* #,##0_);_(* \(#,##0\);_(* &quot;-&quot;??_);_(@_)"/>
    <numFmt numFmtId="167" formatCode="\ @"/>
    <numFmt numFmtId="168" formatCode="#.00"/>
  </numFmts>
  <fonts count="56">
    <font>
      <sz val="12"/>
      <name val="Courier"/>
      <family val="3"/>
    </font>
    <font>
      <sz val="11"/>
      <color indexed="8"/>
      <name val="Calibri"/>
      <family val="2"/>
    </font>
    <font>
      <b/>
      <sz val="10"/>
      <name val="Book Antiqua"/>
      <family val="1"/>
    </font>
    <font>
      <b/>
      <sz val="10"/>
      <color indexed="56"/>
      <name val="Book Antiqua"/>
      <family val="1"/>
    </font>
    <font>
      <sz val="10"/>
      <name val="Arial"/>
      <family val="2"/>
    </font>
    <font>
      <b/>
      <sz val="10"/>
      <color indexed="8"/>
      <name val="Book Antiqua"/>
      <family val="1"/>
    </font>
    <font>
      <b/>
      <sz val="11"/>
      <color indexed="10"/>
      <name val="Book Antiqua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name val="Book Antiqua"/>
      <family val="1"/>
    </font>
    <font>
      <b/>
      <sz val="12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Book Antiqua"/>
      <family val="1"/>
    </font>
    <font>
      <b/>
      <sz val="16"/>
      <color indexed="8"/>
      <name val="Book Antiqua"/>
      <family val="1"/>
    </font>
    <font>
      <b/>
      <sz val="16"/>
      <name val="Book Antiqua"/>
      <family val="1"/>
    </font>
    <font>
      <b/>
      <sz val="16"/>
      <color indexed="56"/>
      <name val="Book Antiqua"/>
      <family val="1"/>
    </font>
    <font>
      <b/>
      <sz val="12"/>
      <color indexed="56"/>
      <name val="Book Antiqua"/>
      <family val="1"/>
    </font>
    <font>
      <b/>
      <sz val="12"/>
      <color indexed="10"/>
      <name val="Book Antiqua"/>
      <family val="1"/>
    </font>
    <font>
      <b/>
      <sz val="14"/>
      <name val="Arial"/>
      <family val="2"/>
    </font>
    <font>
      <b/>
      <sz val="14"/>
      <color indexed="56"/>
      <name val="Arial"/>
      <family val="2"/>
    </font>
    <font>
      <b/>
      <sz val="14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thin"/>
      <top/>
      <bottom style="double"/>
    </border>
    <border>
      <left style="double"/>
      <right style="double"/>
      <top/>
      <bottom/>
    </border>
    <border>
      <left style="double"/>
      <right style="thin"/>
      <top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ck"/>
      <top/>
      <bottom/>
    </border>
    <border>
      <left style="thin"/>
      <right style="thick"/>
      <top style="double"/>
      <bottom style="double"/>
    </border>
    <border>
      <left style="thick"/>
      <right style="thin"/>
      <top/>
      <bottom style="double"/>
    </border>
    <border>
      <left style="thick"/>
      <right/>
      <top style="double"/>
      <bottom style="double"/>
    </border>
    <border>
      <left/>
      <right style="thick"/>
      <top/>
      <bottom style="double"/>
    </border>
    <border>
      <left style="thick"/>
      <right style="thin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double"/>
      <right style="thick"/>
      <top/>
      <bottom/>
    </border>
    <border>
      <left style="thin"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/>
    </border>
    <border>
      <left style="thin"/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/>
    </border>
    <border>
      <left style="double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ck"/>
      <right/>
      <top style="thin"/>
      <bottom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/>
      <right style="thick"/>
      <top style="double"/>
      <bottom style="thin"/>
    </border>
    <border>
      <left/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thin"/>
      <bottom/>
    </border>
    <border>
      <left/>
      <right style="thick"/>
      <top style="thin"/>
      <bottom/>
    </border>
    <border>
      <left style="thick"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double"/>
      <right/>
      <top style="thin"/>
      <bottom/>
    </border>
    <border>
      <left/>
      <right style="thick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double"/>
      <right>
        <color indexed="63"/>
      </right>
      <top style="thin"/>
      <bottom style="thick"/>
    </border>
    <border>
      <left style="thick"/>
      <right/>
      <top style="thin"/>
      <bottom style="thick"/>
    </border>
    <border>
      <left style="double"/>
      <right style="double"/>
      <top style="thin"/>
      <bottom style="thick"/>
    </border>
    <border>
      <left style="thick"/>
      <right style="thick"/>
      <top style="thick"/>
      <bottom/>
    </border>
    <border>
      <left style="double"/>
      <right style="double"/>
      <top style="thick"/>
      <bottom/>
    </border>
    <border>
      <left/>
      <right style="thick"/>
      <top style="thick"/>
      <bottom/>
    </border>
    <border>
      <left style="thick"/>
      <right style="thick"/>
      <top style="double"/>
      <bottom style="double"/>
    </border>
    <border>
      <left style="thick"/>
      <right style="thick"/>
      <top style="double"/>
      <bottom style="thin"/>
    </border>
    <border>
      <left style="thick"/>
      <right style="thick"/>
      <top style="dotted"/>
      <bottom style="dotted"/>
    </border>
    <border>
      <left style="thick"/>
      <right style="thick"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thick"/>
      <right/>
      <top style="thick"/>
      <bottom style="thin"/>
    </border>
    <border>
      <left style="double"/>
      <right/>
      <top style="thick"/>
      <bottom style="thin"/>
    </border>
    <border>
      <left/>
      <right style="thick"/>
      <top style="thick"/>
      <bottom style="thin"/>
    </border>
  </borders>
  <cellStyleXfs count="6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43" fillId="0" borderId="0" applyNumberFormat="0" applyFill="0" applyBorder="0" applyAlignment="0" applyProtection="0"/>
    <xf numFmtId="168" fontId="7" fillId="0" borderId="0">
      <alignment/>
      <protection locked="0"/>
    </xf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0" xfId="0" applyNumberFormat="1" applyFont="1" applyFill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164" fontId="2" fillId="0" borderId="0" xfId="0" applyFont="1" applyFill="1" applyAlignment="1">
      <alignment/>
    </xf>
    <xf numFmtId="164" fontId="2" fillId="0" borderId="10" xfId="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11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9" fillId="33" borderId="10" xfId="0" applyNumberFormat="1" applyFont="1" applyFill="1" applyBorder="1" applyAlignment="1" applyProtection="1">
      <alignment horizontal="center"/>
      <protection/>
    </xf>
    <xf numFmtId="164" fontId="9" fillId="33" borderId="12" xfId="0" applyNumberFormat="1" applyFont="1" applyFill="1" applyBorder="1" applyAlignment="1" applyProtection="1">
      <alignment horizontal="center"/>
      <protection/>
    </xf>
    <xf numFmtId="164" fontId="9" fillId="33" borderId="10" xfId="0" applyNumberFormat="1" applyFont="1" applyFill="1" applyBorder="1" applyAlignment="1" applyProtection="1">
      <alignment horizontal="right"/>
      <protection/>
    </xf>
    <xf numFmtId="164" fontId="9" fillId="33" borderId="13" xfId="0" applyNumberFormat="1" applyFont="1" applyFill="1" applyBorder="1" applyAlignment="1" applyProtection="1">
      <alignment horizontal="center"/>
      <protection/>
    </xf>
    <xf numFmtId="164" fontId="9" fillId="33" borderId="14" xfId="0" applyNumberFormat="1" applyFont="1" applyFill="1" applyBorder="1" applyAlignment="1" applyProtection="1">
      <alignment horizontal="center"/>
      <protection/>
    </xf>
    <xf numFmtId="164" fontId="9" fillId="33" borderId="15" xfId="0" applyNumberFormat="1" applyFont="1" applyFill="1" applyBorder="1" applyAlignment="1" applyProtection="1">
      <alignment horizontal="center"/>
      <protection/>
    </xf>
    <xf numFmtId="3" fontId="5" fillId="18" borderId="16" xfId="0" applyNumberFormat="1" applyFont="1" applyFill="1" applyBorder="1" applyAlignment="1" applyProtection="1">
      <alignment horizontal="center"/>
      <protection/>
    </xf>
    <xf numFmtId="3" fontId="5" fillId="18" borderId="17" xfId="0" applyNumberFormat="1" applyFont="1" applyFill="1" applyBorder="1" applyAlignment="1" applyProtection="1">
      <alignment horizontal="center"/>
      <protection/>
    </xf>
    <xf numFmtId="3" fontId="5" fillId="18" borderId="18" xfId="42" applyNumberFormat="1" applyFont="1" applyFill="1" applyBorder="1" applyAlignment="1" applyProtection="1">
      <alignment horizontal="center"/>
      <protection/>
    </xf>
    <xf numFmtId="3" fontId="5" fillId="18" borderId="16" xfId="42" applyNumberFormat="1" applyFont="1" applyFill="1" applyBorder="1" applyAlignment="1" applyProtection="1">
      <alignment horizontal="center"/>
      <protection/>
    </xf>
    <xf numFmtId="3" fontId="5" fillId="18" borderId="19" xfId="42" applyNumberFormat="1" applyFont="1" applyFill="1" applyBorder="1" applyAlignment="1" applyProtection="1">
      <alignment horizontal="center"/>
      <protection/>
    </xf>
    <xf numFmtId="3" fontId="5" fillId="18" borderId="19" xfId="0" applyNumberFormat="1" applyFont="1" applyFill="1" applyBorder="1" applyAlignment="1" applyProtection="1">
      <alignment horizontal="center"/>
      <protection/>
    </xf>
    <xf numFmtId="3" fontId="5" fillId="18" borderId="20" xfId="0" applyNumberFormat="1" applyFont="1" applyFill="1" applyBorder="1" applyAlignment="1" applyProtection="1">
      <alignment horizontal="center"/>
      <protection/>
    </xf>
    <xf numFmtId="3" fontId="5" fillId="18" borderId="21" xfId="0" applyNumberFormat="1" applyFont="1" applyFill="1" applyBorder="1" applyAlignment="1" applyProtection="1">
      <alignment horizontal="center"/>
      <protection/>
    </xf>
    <xf numFmtId="3" fontId="5" fillId="18" borderId="18" xfId="0" applyNumberFormat="1" applyFont="1" applyFill="1" applyBorder="1" applyAlignment="1" applyProtection="1">
      <alignment horizontal="center"/>
      <protection/>
    </xf>
    <xf numFmtId="3" fontId="2" fillId="18" borderId="16" xfId="42" applyNumberFormat="1" applyFont="1" applyFill="1" applyBorder="1" applyAlignment="1" applyProtection="1">
      <alignment horizontal="center"/>
      <protection/>
    </xf>
    <xf numFmtId="166" fontId="5" fillId="18" borderId="22" xfId="42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164" fontId="9" fillId="33" borderId="23" xfId="0" applyNumberFormat="1" applyFont="1" applyFill="1" applyBorder="1" applyAlignment="1" applyProtection="1">
      <alignment horizontal="center"/>
      <protection/>
    </xf>
    <xf numFmtId="3" fontId="5" fillId="18" borderId="20" xfId="42" applyNumberFormat="1" applyFont="1" applyFill="1" applyBorder="1" applyAlignment="1" applyProtection="1">
      <alignment horizontal="center"/>
      <protection/>
    </xf>
    <xf numFmtId="164" fontId="9" fillId="33" borderId="24" xfId="0" applyNumberFormat="1" applyFont="1" applyFill="1" applyBorder="1" applyAlignment="1" applyProtection="1">
      <alignment horizontal="center"/>
      <protection/>
    </xf>
    <xf numFmtId="3" fontId="5" fillId="18" borderId="25" xfId="0" applyNumberFormat="1" applyFont="1" applyFill="1" applyBorder="1" applyAlignment="1" applyProtection="1">
      <alignment horizontal="center"/>
      <protection/>
    </xf>
    <xf numFmtId="164" fontId="9" fillId="33" borderId="26" xfId="0" applyNumberFormat="1" applyFont="1" applyFill="1" applyBorder="1" applyAlignment="1" applyProtection="1">
      <alignment horizontal="center"/>
      <protection/>
    </xf>
    <xf numFmtId="3" fontId="5" fillId="18" borderId="27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9" fillId="33" borderId="28" xfId="0" applyNumberFormat="1" applyFont="1" applyFill="1" applyBorder="1" applyAlignment="1" applyProtection="1">
      <alignment horizontal="center"/>
      <protection/>
    </xf>
    <xf numFmtId="3" fontId="5" fillId="18" borderId="29" xfId="42" applyNumberFormat="1" applyFont="1" applyFill="1" applyBorder="1" applyAlignment="1" applyProtection="1">
      <alignment horizontal="center"/>
      <protection/>
    </xf>
    <xf numFmtId="164" fontId="5" fillId="18" borderId="30" xfId="0" applyNumberFormat="1" applyFont="1" applyFill="1" applyBorder="1" applyAlignment="1" applyProtection="1">
      <alignment horizontal="center"/>
      <protection/>
    </xf>
    <xf numFmtId="164" fontId="9" fillId="33" borderId="0" xfId="0" applyNumberFormat="1" applyFont="1" applyFill="1" applyBorder="1" applyAlignment="1" applyProtection="1">
      <alignment horizontal="center"/>
      <protection/>
    </xf>
    <xf numFmtId="164" fontId="6" fillId="0" borderId="31" xfId="0" applyNumberFormat="1" applyFont="1" applyFill="1" applyBorder="1" applyAlignment="1" applyProtection="1">
      <alignment/>
      <protection/>
    </xf>
    <xf numFmtId="164" fontId="9" fillId="33" borderId="32" xfId="0" applyNumberFormat="1" applyFont="1" applyFill="1" applyBorder="1" applyAlignment="1" applyProtection="1">
      <alignment horizontal="center"/>
      <protection/>
    </xf>
    <xf numFmtId="164" fontId="2" fillId="0" borderId="32" xfId="0" applyFont="1" applyBorder="1" applyAlignment="1">
      <alignment/>
    </xf>
    <xf numFmtId="164" fontId="2" fillId="0" borderId="0" xfId="0" applyFont="1" applyBorder="1" applyAlignment="1">
      <alignment/>
    </xf>
    <xf numFmtId="166" fontId="2" fillId="0" borderId="0" xfId="42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3" fontId="5" fillId="18" borderId="33" xfId="42" applyNumberFormat="1" applyFont="1" applyFill="1" applyBorder="1" applyAlignment="1" applyProtection="1">
      <alignment horizontal="center"/>
      <protection/>
    </xf>
    <xf numFmtId="3" fontId="5" fillId="18" borderId="34" xfId="42" applyNumberFormat="1" applyFont="1" applyFill="1" applyBorder="1" applyAlignment="1" applyProtection="1">
      <alignment horizontal="center"/>
      <protection/>
    </xf>
    <xf numFmtId="3" fontId="5" fillId="18" borderId="33" xfId="0" applyNumberFormat="1" applyFont="1" applyFill="1" applyBorder="1" applyAlignment="1" applyProtection="1">
      <alignment horizontal="center"/>
      <protection/>
    </xf>
    <xf numFmtId="166" fontId="13" fillId="0" borderId="14" xfId="42" applyNumberFormat="1" applyFont="1" applyFill="1" applyBorder="1" applyAlignment="1" applyProtection="1">
      <alignment horizontal="right"/>
      <protection/>
    </xf>
    <xf numFmtId="165" fontId="14" fillId="0" borderId="35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3" fontId="14" fillId="0" borderId="32" xfId="0" applyNumberFormat="1" applyFont="1" applyFill="1" applyBorder="1" applyAlignment="1" applyProtection="1">
      <alignment horizontal="center"/>
      <protection/>
    </xf>
    <xf numFmtId="3" fontId="13" fillId="0" borderId="36" xfId="0" applyNumberFormat="1" applyFont="1" applyFill="1" applyBorder="1" applyAlignment="1" applyProtection="1">
      <alignment horizontal="center"/>
      <protection/>
    </xf>
    <xf numFmtId="3" fontId="13" fillId="0" borderId="0" xfId="42" applyNumberFormat="1" applyFont="1" applyFill="1" applyBorder="1" applyAlignment="1" applyProtection="1">
      <alignment horizontal="center"/>
      <protection/>
    </xf>
    <xf numFmtId="3" fontId="13" fillId="0" borderId="37" xfId="42" applyNumberFormat="1" applyFont="1" applyFill="1" applyBorder="1" applyAlignment="1" applyProtection="1">
      <alignment horizontal="center"/>
      <protection/>
    </xf>
    <xf numFmtId="3" fontId="14" fillId="0" borderId="10" xfId="42" applyNumberFormat="1" applyFont="1" applyFill="1" applyBorder="1" applyAlignment="1" applyProtection="1">
      <alignment horizontal="center"/>
      <protection/>
    </xf>
    <xf numFmtId="3" fontId="13" fillId="0" borderId="38" xfId="0" applyNumberFormat="1" applyFont="1" applyFill="1" applyBorder="1" applyAlignment="1" applyProtection="1">
      <alignment horizontal="center"/>
      <protection/>
    </xf>
    <xf numFmtId="3" fontId="13" fillId="0" borderId="39" xfId="42" applyNumberFormat="1" applyFont="1" applyFill="1" applyBorder="1" applyAlignment="1" applyProtection="1">
      <alignment horizontal="center"/>
      <protection/>
    </xf>
    <xf numFmtId="3" fontId="13" fillId="0" borderId="40" xfId="0" applyNumberFormat="1" applyFont="1" applyFill="1" applyBorder="1" applyAlignment="1" applyProtection="1">
      <alignment horizontal="center"/>
      <protection/>
    </xf>
    <xf numFmtId="3" fontId="13" fillId="0" borderId="32" xfId="42" applyNumberFormat="1" applyFont="1" applyFill="1" applyBorder="1" applyAlignment="1" applyProtection="1">
      <alignment horizontal="center"/>
      <protection/>
    </xf>
    <xf numFmtId="3" fontId="13" fillId="0" borderId="41" xfId="0" applyNumberFormat="1" applyFont="1" applyFill="1" applyBorder="1" applyAlignment="1" applyProtection="1">
      <alignment horizontal="center"/>
      <protection/>
    </xf>
    <xf numFmtId="3" fontId="13" fillId="0" borderId="42" xfId="42" applyNumberFormat="1" applyFont="1" applyFill="1" applyBorder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 horizontal="center"/>
      <protection/>
    </xf>
    <xf numFmtId="3" fontId="13" fillId="0" borderId="24" xfId="0" applyNumberFormat="1" applyFont="1" applyFill="1" applyBorder="1" applyAlignment="1" applyProtection="1">
      <alignment horizontal="center"/>
      <protection/>
    </xf>
    <xf numFmtId="3" fontId="13" fillId="0" borderId="43" xfId="0" applyNumberFormat="1" applyFont="1" applyFill="1" applyBorder="1" applyAlignment="1" applyProtection="1">
      <alignment horizontal="center"/>
      <protection/>
    </xf>
    <xf numFmtId="3" fontId="13" fillId="0" borderId="44" xfId="42" applyNumberFormat="1" applyFont="1" applyFill="1" applyBorder="1" applyAlignment="1" applyProtection="1">
      <alignment horizontal="center"/>
      <protection/>
    </xf>
    <xf numFmtId="3" fontId="13" fillId="0" borderId="45" xfId="0" applyNumberFormat="1" applyFont="1" applyFill="1" applyBorder="1" applyAlignment="1" applyProtection="1">
      <alignment horizontal="center"/>
      <protection/>
    </xf>
    <xf numFmtId="3" fontId="14" fillId="0" borderId="40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 horizontal="center"/>
      <protection/>
    </xf>
    <xf numFmtId="166" fontId="13" fillId="0" borderId="14" xfId="42" applyNumberFormat="1" applyFont="1" applyFill="1" applyBorder="1" applyAlignment="1" applyProtection="1">
      <alignment horizontal="center"/>
      <protection/>
    </xf>
    <xf numFmtId="166" fontId="13" fillId="0" borderId="46" xfId="42" applyNumberFormat="1" applyFont="1" applyFill="1" applyBorder="1" applyAlignment="1" applyProtection="1">
      <alignment horizontal="right"/>
      <protection/>
    </xf>
    <xf numFmtId="165" fontId="13" fillId="0" borderId="47" xfId="0" applyNumberFormat="1" applyFont="1" applyFill="1" applyBorder="1" applyAlignment="1" applyProtection="1">
      <alignment horizontal="center"/>
      <protection/>
    </xf>
    <xf numFmtId="3" fontId="13" fillId="0" borderId="48" xfId="0" applyNumberFormat="1" applyFont="1" applyFill="1" applyBorder="1" applyAlignment="1" applyProtection="1">
      <alignment horizontal="center"/>
      <protection/>
    </xf>
    <xf numFmtId="3" fontId="13" fillId="0" borderId="32" xfId="0" applyNumberFormat="1" applyFont="1" applyFill="1" applyBorder="1" applyAlignment="1" applyProtection="1">
      <alignment horizontal="center"/>
      <protection/>
    </xf>
    <xf numFmtId="3" fontId="13" fillId="0" borderId="49" xfId="0" applyNumberFormat="1" applyFont="1" applyFill="1" applyBorder="1" applyAlignment="1" applyProtection="1">
      <alignment horizontal="center"/>
      <protection/>
    </xf>
    <xf numFmtId="3" fontId="13" fillId="0" borderId="50" xfId="0" applyNumberFormat="1" applyFont="1" applyFill="1" applyBorder="1" applyAlignment="1" applyProtection="1">
      <alignment horizontal="center"/>
      <protection/>
    </xf>
    <xf numFmtId="3" fontId="13" fillId="0" borderId="51" xfId="42" applyNumberFormat="1" applyFont="1" applyFill="1" applyBorder="1" applyAlignment="1" applyProtection="1">
      <alignment horizontal="center"/>
      <protection/>
    </xf>
    <xf numFmtId="3" fontId="13" fillId="0" borderId="52" xfId="42" applyNumberFormat="1" applyFont="1" applyFill="1" applyBorder="1" applyAlignment="1" applyProtection="1">
      <alignment horizontal="center"/>
      <protection/>
    </xf>
    <xf numFmtId="3" fontId="13" fillId="0" borderId="53" xfId="0" applyNumberFormat="1" applyFont="1" applyFill="1" applyBorder="1" applyAlignment="1" applyProtection="1">
      <alignment horizontal="center"/>
      <protection/>
    </xf>
    <xf numFmtId="3" fontId="13" fillId="0" borderId="54" xfId="42" applyNumberFormat="1" applyFont="1" applyFill="1" applyBorder="1" applyAlignment="1" applyProtection="1">
      <alignment horizontal="center"/>
      <protection/>
    </xf>
    <xf numFmtId="166" fontId="13" fillId="0" borderId="46" xfId="42" applyNumberFormat="1" applyFont="1" applyFill="1" applyBorder="1" applyAlignment="1" applyProtection="1">
      <alignment horizontal="center"/>
      <protection/>
    </xf>
    <xf numFmtId="3" fontId="13" fillId="0" borderId="55" xfId="42" applyNumberFormat="1" applyFont="1" applyFill="1" applyBorder="1" applyAlignment="1" applyProtection="1">
      <alignment horizontal="center"/>
      <protection/>
    </xf>
    <xf numFmtId="1" fontId="13" fillId="18" borderId="56" xfId="0" applyNumberFormat="1" applyFont="1" applyFill="1" applyBorder="1" applyAlignment="1" applyProtection="1">
      <alignment horizontal="right"/>
      <protection/>
    </xf>
    <xf numFmtId="164" fontId="13" fillId="18" borderId="57" xfId="0" applyNumberFormat="1" applyFont="1" applyFill="1" applyBorder="1" applyAlignment="1" applyProtection="1">
      <alignment horizontal="center"/>
      <protection/>
    </xf>
    <xf numFmtId="1" fontId="13" fillId="18" borderId="58" xfId="0" applyNumberFormat="1" applyFont="1" applyFill="1" applyBorder="1" applyAlignment="1" applyProtection="1">
      <alignment horizontal="center"/>
      <protection/>
    </xf>
    <xf numFmtId="166" fontId="13" fillId="18" borderId="59" xfId="42" applyNumberFormat="1" applyFont="1" applyFill="1" applyBorder="1" applyAlignment="1" applyProtection="1">
      <alignment horizontal="center"/>
      <protection/>
    </xf>
    <xf numFmtId="1" fontId="13" fillId="18" borderId="59" xfId="0" applyNumberFormat="1" applyFont="1" applyFill="1" applyBorder="1" applyAlignment="1" applyProtection="1">
      <alignment horizontal="center"/>
      <protection/>
    </xf>
    <xf numFmtId="3" fontId="13" fillId="18" borderId="36" xfId="0" applyNumberFormat="1" applyFont="1" applyFill="1" applyBorder="1" applyAlignment="1" applyProtection="1">
      <alignment horizontal="center"/>
      <protection/>
    </xf>
    <xf numFmtId="3" fontId="13" fillId="18" borderId="58" xfId="42" applyNumberFormat="1" applyFont="1" applyFill="1" applyBorder="1" applyAlignment="1" applyProtection="1">
      <alignment horizontal="center"/>
      <protection/>
    </xf>
    <xf numFmtId="166" fontId="13" fillId="18" borderId="44" xfId="42" applyNumberFormat="1" applyFont="1" applyFill="1" applyBorder="1" applyAlignment="1" applyProtection="1">
      <alignment horizontal="center"/>
      <protection/>
    </xf>
    <xf numFmtId="1" fontId="13" fillId="18" borderId="44" xfId="0" applyNumberFormat="1" applyFont="1" applyFill="1" applyBorder="1" applyAlignment="1" applyProtection="1">
      <alignment horizontal="center"/>
      <protection/>
    </xf>
    <xf numFmtId="1" fontId="13" fillId="18" borderId="39" xfId="0" applyNumberFormat="1" applyFont="1" applyFill="1" applyBorder="1" applyAlignment="1" applyProtection="1">
      <alignment horizontal="center"/>
      <protection/>
    </xf>
    <xf numFmtId="3" fontId="13" fillId="18" borderId="60" xfId="0" applyNumberFormat="1" applyFont="1" applyFill="1" applyBorder="1" applyAlignment="1" applyProtection="1">
      <alignment horizontal="center"/>
      <protection/>
    </xf>
    <xf numFmtId="3" fontId="13" fillId="18" borderId="61" xfId="42" applyNumberFormat="1" applyFont="1" applyFill="1" applyBorder="1" applyAlignment="1" applyProtection="1">
      <alignment horizontal="center"/>
      <protection/>
    </xf>
    <xf numFmtId="166" fontId="13" fillId="18" borderId="39" xfId="42" applyNumberFormat="1" applyFont="1" applyFill="1" applyBorder="1" applyAlignment="1" applyProtection="1">
      <alignment horizontal="center"/>
      <protection/>
    </xf>
    <xf numFmtId="1" fontId="13" fillId="18" borderId="61" xfId="0" applyNumberFormat="1" applyFont="1" applyFill="1" applyBorder="1" applyAlignment="1" applyProtection="1">
      <alignment horizontal="center"/>
      <protection/>
    </xf>
    <xf numFmtId="3" fontId="13" fillId="18" borderId="39" xfId="42" applyNumberFormat="1" applyFont="1" applyFill="1" applyBorder="1" applyAlignment="1" applyProtection="1">
      <alignment horizontal="center"/>
      <protection/>
    </xf>
    <xf numFmtId="166" fontId="13" fillId="18" borderId="34" xfId="42" applyNumberFormat="1" applyFont="1" applyFill="1" applyBorder="1" applyAlignment="1" applyProtection="1">
      <alignment horizontal="center"/>
      <protection/>
    </xf>
    <xf numFmtId="1" fontId="13" fillId="18" borderId="62" xfId="0" applyNumberFormat="1" applyFont="1" applyFill="1" applyBorder="1" applyAlignment="1" applyProtection="1">
      <alignment horizontal="center"/>
      <protection/>
    </xf>
    <xf numFmtId="3" fontId="13" fillId="18" borderId="33" xfId="42" applyNumberFormat="1" applyFont="1" applyFill="1" applyBorder="1" applyAlignment="1" applyProtection="1">
      <alignment horizontal="center"/>
      <protection/>
    </xf>
    <xf numFmtId="1" fontId="13" fillId="18" borderId="63" xfId="0" applyNumberFormat="1" applyFont="1" applyFill="1" applyBorder="1" applyAlignment="1" applyProtection="1">
      <alignment horizontal="center"/>
      <protection/>
    </xf>
    <xf numFmtId="3" fontId="13" fillId="18" borderId="60" xfId="42" applyNumberFormat="1" applyFont="1" applyFill="1" applyBorder="1" applyAlignment="1" applyProtection="1">
      <alignment horizontal="center"/>
      <protection/>
    </xf>
    <xf numFmtId="1" fontId="13" fillId="18" borderId="64" xfId="0" applyNumberFormat="1" applyFont="1" applyFill="1" applyBorder="1" applyAlignment="1" applyProtection="1">
      <alignment horizontal="center"/>
      <protection/>
    </xf>
    <xf numFmtId="1" fontId="13" fillId="18" borderId="34" xfId="0" applyNumberFormat="1" applyFont="1" applyFill="1" applyBorder="1" applyAlignment="1" applyProtection="1">
      <alignment horizontal="center"/>
      <protection/>
    </xf>
    <xf numFmtId="3" fontId="13" fillId="18" borderId="33" xfId="0" applyNumberFormat="1" applyFont="1" applyFill="1" applyBorder="1" applyAlignment="1" applyProtection="1">
      <alignment horizontal="center"/>
      <protection/>
    </xf>
    <xf numFmtId="166" fontId="13" fillId="18" borderId="62" xfId="42" applyNumberFormat="1" applyFont="1" applyFill="1" applyBorder="1" applyAlignment="1" applyProtection="1">
      <alignment horizontal="center"/>
      <protection/>
    </xf>
    <xf numFmtId="166" fontId="14" fillId="18" borderId="39" xfId="42" applyNumberFormat="1" applyFont="1" applyFill="1" applyBorder="1" applyAlignment="1" applyProtection="1">
      <alignment horizontal="center"/>
      <protection/>
    </xf>
    <xf numFmtId="1" fontId="13" fillId="18" borderId="33" xfId="0" applyNumberFormat="1" applyFont="1" applyFill="1" applyBorder="1" applyAlignment="1" applyProtection="1">
      <alignment horizontal="center"/>
      <protection/>
    </xf>
    <xf numFmtId="1" fontId="13" fillId="18" borderId="56" xfId="0" applyNumberFormat="1" applyFont="1" applyFill="1" applyBorder="1" applyAlignment="1" applyProtection="1">
      <alignment horizontal="center"/>
      <protection/>
    </xf>
    <xf numFmtId="166" fontId="14" fillId="0" borderId="65" xfId="42" applyNumberFormat="1" applyFont="1" applyFill="1" applyBorder="1" applyAlignment="1" applyProtection="1">
      <alignment horizontal="right"/>
      <protection/>
    </xf>
    <xf numFmtId="37" fontId="15" fillId="0" borderId="66" xfId="0" applyNumberFormat="1" applyFont="1" applyFill="1" applyBorder="1" applyAlignment="1" applyProtection="1">
      <alignment horizontal="center"/>
      <protection/>
    </xf>
    <xf numFmtId="3" fontId="13" fillId="0" borderId="67" xfId="0" applyNumberFormat="1" applyFont="1" applyFill="1" applyBorder="1" applyAlignment="1" applyProtection="1">
      <alignment horizontal="center"/>
      <protection/>
    </xf>
    <xf numFmtId="166" fontId="14" fillId="0" borderId="40" xfId="42" applyNumberFormat="1" applyFont="1" applyFill="1" applyBorder="1" applyAlignment="1" applyProtection="1">
      <alignment horizontal="center"/>
      <protection/>
    </xf>
    <xf numFmtId="3" fontId="13" fillId="0" borderId="68" xfId="0" applyNumberFormat="1" applyFont="1" applyFill="1" applyBorder="1" applyAlignment="1" applyProtection="1">
      <alignment horizontal="center"/>
      <protection/>
    </xf>
    <xf numFmtId="3" fontId="13" fillId="0" borderId="69" xfId="0" applyNumberFormat="1" applyFont="1" applyFill="1" applyBorder="1" applyAlignment="1" applyProtection="1">
      <alignment horizontal="center"/>
      <protection/>
    </xf>
    <xf numFmtId="166" fontId="14" fillId="0" borderId="40" xfId="42" applyNumberFormat="1" applyFont="1" applyFill="1" applyBorder="1" applyAlignment="1" applyProtection="1">
      <alignment horizontal="center" vertical="center"/>
      <protection/>
    </xf>
    <xf numFmtId="166" fontId="14" fillId="0" borderId="65" xfId="42" applyNumberFormat="1" applyFont="1" applyFill="1" applyBorder="1" applyAlignment="1" applyProtection="1">
      <alignment horizontal="center"/>
      <protection/>
    </xf>
    <xf numFmtId="37" fontId="16" fillId="0" borderId="66" xfId="0" applyNumberFormat="1" applyFont="1" applyFill="1" applyBorder="1" applyAlignment="1" applyProtection="1">
      <alignment horizontal="center"/>
      <protection/>
    </xf>
    <xf numFmtId="3" fontId="11" fillId="0" borderId="51" xfId="0" applyNumberFormat="1" applyFont="1" applyFill="1" applyBorder="1" applyAlignment="1" applyProtection="1">
      <alignment horizontal="center"/>
      <protection/>
    </xf>
    <xf numFmtId="3" fontId="11" fillId="0" borderId="32" xfId="0" applyNumberFormat="1" applyFont="1" applyFill="1" applyBorder="1" applyAlignment="1" applyProtection="1">
      <alignment horizontal="center"/>
      <protection/>
    </xf>
    <xf numFmtId="166" fontId="10" fillId="0" borderId="51" xfId="42" applyNumberFormat="1" applyFont="1" applyFill="1" applyBorder="1" applyAlignment="1" applyProtection="1">
      <alignment horizontal="center"/>
      <protection/>
    </xf>
    <xf numFmtId="166" fontId="10" fillId="0" borderId="40" xfId="42" applyNumberFormat="1" applyFont="1" applyFill="1" applyBorder="1" applyAlignment="1" applyProtection="1">
      <alignment horizontal="center"/>
      <protection/>
    </xf>
    <xf numFmtId="3" fontId="11" fillId="0" borderId="70" xfId="0" applyNumberFormat="1" applyFont="1" applyFill="1" applyBorder="1" applyAlignment="1" applyProtection="1">
      <alignment horizontal="center"/>
      <protection/>
    </xf>
    <xf numFmtId="166" fontId="10" fillId="0" borderId="70" xfId="42" applyNumberFormat="1" applyFont="1" applyFill="1" applyBorder="1" applyAlignment="1" applyProtection="1">
      <alignment horizontal="center"/>
      <protection/>
    </xf>
    <xf numFmtId="166" fontId="10" fillId="0" borderId="52" xfId="42" applyNumberFormat="1" applyFont="1" applyFill="1" applyBorder="1" applyAlignment="1" applyProtection="1">
      <alignment horizontal="center"/>
      <protection/>
    </xf>
    <xf numFmtId="166" fontId="10" fillId="0" borderId="71" xfId="42" applyNumberFormat="1" applyFont="1" applyFill="1" applyBorder="1" applyAlignment="1" applyProtection="1">
      <alignment horizontal="center"/>
      <protection/>
    </xf>
    <xf numFmtId="166" fontId="10" fillId="0" borderId="72" xfId="42" applyNumberFormat="1" applyFont="1" applyFill="1" applyBorder="1" applyAlignment="1" applyProtection="1">
      <alignment horizontal="center"/>
      <protection/>
    </xf>
    <xf numFmtId="166" fontId="10" fillId="0" borderId="43" xfId="42" applyNumberFormat="1" applyFont="1" applyFill="1" applyBorder="1" applyAlignment="1" applyProtection="1">
      <alignment horizontal="center"/>
      <protection/>
    </xf>
    <xf numFmtId="166" fontId="10" fillId="0" borderId="73" xfId="42" applyNumberFormat="1" applyFont="1" applyFill="1" applyBorder="1" applyAlignment="1" applyProtection="1">
      <alignment horizontal="center"/>
      <protection/>
    </xf>
    <xf numFmtId="166" fontId="10" fillId="0" borderId="74" xfId="42" applyNumberFormat="1" applyFont="1" applyFill="1" applyBorder="1" applyAlignment="1" applyProtection="1">
      <alignment horizontal="center"/>
      <protection/>
    </xf>
    <xf numFmtId="166" fontId="10" fillId="0" borderId="54" xfId="42" applyNumberFormat="1" applyFont="1" applyFill="1" applyBorder="1" applyAlignment="1" applyProtection="1">
      <alignment horizontal="center"/>
      <protection/>
    </xf>
    <xf numFmtId="166" fontId="10" fillId="0" borderId="40" xfId="42" applyNumberFormat="1" applyFont="1" applyFill="1" applyBorder="1" applyAlignment="1" applyProtection="1">
      <alignment vertical="center"/>
      <protection/>
    </xf>
    <xf numFmtId="3" fontId="10" fillId="0" borderId="46" xfId="0" applyNumberFormat="1" applyFont="1" applyFill="1" applyBorder="1" applyAlignment="1" applyProtection="1">
      <alignment horizontal="center"/>
      <protection/>
    </xf>
    <xf numFmtId="164" fontId="16" fillId="0" borderId="0" xfId="0" applyFont="1" applyAlignment="1">
      <alignment/>
    </xf>
    <xf numFmtId="164" fontId="16" fillId="0" borderId="10" xfId="0" applyNumberFormat="1" applyFont="1" applyFill="1" applyBorder="1" applyAlignment="1" applyProtection="1">
      <alignment/>
      <protection/>
    </xf>
    <xf numFmtId="165" fontId="16" fillId="0" borderId="75" xfId="0" applyNumberFormat="1" applyFont="1" applyFill="1" applyBorder="1" applyAlignment="1" applyProtection="1">
      <alignment horizontal="center"/>
      <protection/>
    </xf>
    <xf numFmtId="165" fontId="10" fillId="0" borderId="76" xfId="0" applyNumberFormat="1" applyFont="1" applyFill="1" applyBorder="1" applyAlignment="1" applyProtection="1">
      <alignment horizontal="center"/>
      <protection/>
    </xf>
    <xf numFmtId="165" fontId="10" fillId="0" borderId="77" xfId="0" applyNumberFormat="1" applyFont="1" applyFill="1" applyBorder="1" applyAlignment="1" applyProtection="1">
      <alignment horizontal="center"/>
      <protection/>
    </xf>
    <xf numFmtId="165" fontId="10" fillId="0" borderId="78" xfId="0" applyNumberFormat="1" applyFont="1" applyFill="1" applyBorder="1" applyAlignment="1" applyProtection="1">
      <alignment horizontal="center"/>
      <protection/>
    </xf>
    <xf numFmtId="165" fontId="10" fillId="0" borderId="79" xfId="0" applyNumberFormat="1" applyFont="1" applyFill="1" applyBorder="1" applyAlignment="1" applyProtection="1">
      <alignment horizontal="center"/>
      <protection/>
    </xf>
    <xf numFmtId="165" fontId="10" fillId="0" borderId="80" xfId="0" applyNumberFormat="1" applyFont="1" applyFill="1" applyBorder="1" applyAlignment="1" applyProtection="1">
      <alignment horizontal="center"/>
      <protection/>
    </xf>
    <xf numFmtId="165" fontId="10" fillId="0" borderId="81" xfId="0" applyNumberFormat="1" applyFont="1" applyFill="1" applyBorder="1" applyAlignment="1" applyProtection="1">
      <alignment horizontal="center"/>
      <protection/>
    </xf>
    <xf numFmtId="165" fontId="10" fillId="0" borderId="82" xfId="0" applyNumberFormat="1" applyFont="1" applyFill="1" applyBorder="1" applyAlignment="1" applyProtection="1">
      <alignment horizontal="center"/>
      <protection/>
    </xf>
    <xf numFmtId="165" fontId="10" fillId="0" borderId="83" xfId="0" applyNumberFormat="1" applyFont="1" applyFill="1" applyBorder="1" applyAlignment="1" applyProtection="1">
      <alignment horizontal="center"/>
      <protection/>
    </xf>
    <xf numFmtId="165" fontId="10" fillId="0" borderId="84" xfId="0" applyNumberFormat="1" applyFont="1" applyFill="1" applyBorder="1" applyAlignment="1" applyProtection="1">
      <alignment horizontal="center"/>
      <protection/>
    </xf>
    <xf numFmtId="165" fontId="10" fillId="0" borderId="85" xfId="0" applyNumberFormat="1" applyFont="1" applyFill="1" applyBorder="1" applyAlignment="1" applyProtection="1">
      <alignment horizontal="center"/>
      <protection/>
    </xf>
    <xf numFmtId="165" fontId="10" fillId="0" borderId="86" xfId="0" applyNumberFormat="1" applyFont="1" applyFill="1" applyBorder="1" applyAlignment="1" applyProtection="1">
      <alignment horizontal="center"/>
      <protection/>
    </xf>
    <xf numFmtId="164" fontId="16" fillId="0" borderId="0" xfId="0" applyNumberFormat="1" applyFont="1" applyFill="1" applyBorder="1" applyAlignment="1" applyProtection="1">
      <alignment/>
      <protection/>
    </xf>
    <xf numFmtId="164" fontId="17" fillId="0" borderId="87" xfId="0" applyNumberFormat="1" applyFont="1" applyFill="1" applyBorder="1" applyAlignment="1" applyProtection="1">
      <alignment/>
      <protection/>
    </xf>
    <xf numFmtId="164" fontId="10" fillId="33" borderId="88" xfId="0" applyNumberFormat="1" applyFont="1" applyFill="1" applyBorder="1" applyAlignment="1" applyProtection="1">
      <alignment horizontal="center"/>
      <protection/>
    </xf>
    <xf numFmtId="164" fontId="10" fillId="33" borderId="89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Fill="1" applyBorder="1" applyAlignment="1" applyProtection="1">
      <alignment/>
      <protection/>
    </xf>
    <xf numFmtId="164" fontId="17" fillId="0" borderId="0" xfId="0" applyFont="1" applyAlignment="1">
      <alignment/>
    </xf>
    <xf numFmtId="164" fontId="17" fillId="0" borderId="11" xfId="0" applyNumberFormat="1" applyFont="1" applyFill="1" applyBorder="1" applyAlignment="1" applyProtection="1">
      <alignment/>
      <protection/>
    </xf>
    <xf numFmtId="167" fontId="12" fillId="18" borderId="90" xfId="0" applyNumberFormat="1" applyFont="1" applyFill="1" applyBorder="1" applyAlignment="1" applyProtection="1">
      <alignment/>
      <protection/>
    </xf>
    <xf numFmtId="164" fontId="12" fillId="18" borderId="91" xfId="0" applyNumberFormat="1" applyFont="1" applyFill="1" applyBorder="1" applyAlignment="1" applyProtection="1">
      <alignment/>
      <protection/>
    </xf>
    <xf numFmtId="167" fontId="18" fillId="0" borderId="31" xfId="0" applyNumberFormat="1" applyFont="1" applyFill="1" applyBorder="1" applyAlignment="1">
      <alignment/>
    </xf>
    <xf numFmtId="167" fontId="18" fillId="0" borderId="92" xfId="0" applyNumberFormat="1" applyFont="1" applyBorder="1" applyAlignment="1">
      <alignment/>
    </xf>
    <xf numFmtId="167" fontId="18" fillId="0" borderId="92" xfId="0" applyNumberFormat="1" applyFont="1" applyFill="1" applyBorder="1" applyAlignment="1">
      <alignment/>
    </xf>
    <xf numFmtId="164" fontId="19" fillId="0" borderId="93" xfId="0" applyNumberFormat="1" applyFont="1" applyFill="1" applyBorder="1" applyAlignment="1" applyProtection="1">
      <alignment/>
      <protection/>
    </xf>
    <xf numFmtId="3" fontId="20" fillId="0" borderId="46" xfId="0" applyNumberFormat="1" applyFont="1" applyFill="1" applyBorder="1" applyAlignment="1" applyProtection="1">
      <alignment horizontal="right"/>
      <protection/>
    </xf>
    <xf numFmtId="165" fontId="20" fillId="0" borderId="86" xfId="0" applyNumberFormat="1" applyFont="1" applyFill="1" applyBorder="1" applyAlignment="1" applyProtection="1">
      <alignment horizontal="right"/>
      <protection/>
    </xf>
    <xf numFmtId="164" fontId="10" fillId="33" borderId="94" xfId="0" applyNumberFormat="1" applyFont="1" applyFill="1" applyBorder="1" applyAlignment="1" applyProtection="1">
      <alignment horizontal="center"/>
      <protection/>
    </xf>
    <xf numFmtId="164" fontId="10" fillId="33" borderId="95" xfId="0" applyNumberFormat="1" applyFont="1" applyFill="1" applyBorder="1" applyAlignment="1" applyProtection="1">
      <alignment horizontal="center"/>
      <protection/>
    </xf>
    <xf numFmtId="164" fontId="0" fillId="33" borderId="95" xfId="0" applyFont="1" applyFill="1" applyBorder="1" applyAlignment="1">
      <alignment horizontal="center"/>
    </xf>
    <xf numFmtId="164" fontId="0" fillId="33" borderId="96" xfId="0" applyFont="1" applyFill="1" applyBorder="1" applyAlignment="1">
      <alignment horizontal="center"/>
    </xf>
    <xf numFmtId="164" fontId="10" fillId="33" borderId="97" xfId="0" applyNumberFormat="1" applyFont="1" applyFill="1" applyBorder="1" applyAlignment="1" applyProtection="1">
      <alignment horizontal="center"/>
      <protection/>
    </xf>
    <xf numFmtId="164" fontId="10" fillId="33" borderId="98" xfId="0" applyNumberFormat="1" applyFont="1" applyFill="1" applyBorder="1" applyAlignment="1" applyProtection="1">
      <alignment horizontal="center"/>
      <protection/>
    </xf>
    <xf numFmtId="164" fontId="0" fillId="33" borderId="99" xfId="0" applyFont="1" applyFill="1" applyBorder="1" applyAlignment="1">
      <alignment horizontal="center"/>
    </xf>
    <xf numFmtId="167" fontId="55" fillId="0" borderId="92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eading1" xfId="54"/>
    <cellStyle name="Heading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O135"/>
  <sheetViews>
    <sheetView showGridLines="0" showRowColHeaders="0" tabSelected="1" zoomScale="110" zoomScaleNormal="110" workbookViewId="0" topLeftCell="A1">
      <pane xSplit="3" ySplit="1" topLeftCell="AM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3" sqref="B13"/>
    </sheetView>
  </sheetViews>
  <sheetFormatPr defaultColWidth="9.796875" defaultRowHeight="15"/>
  <cols>
    <col min="1" max="1" width="28" style="1" customWidth="1"/>
    <col min="2" max="2" width="10.19921875" style="5" customWidth="1"/>
    <col min="3" max="3" width="13.69921875" style="5" customWidth="1"/>
    <col min="4" max="4" width="4.796875" style="1" customWidth="1"/>
    <col min="5" max="5" width="4.796875" style="43" customWidth="1"/>
    <col min="6" max="6" width="4.796875" style="5" customWidth="1"/>
    <col min="7" max="7" width="6.59765625" style="5" customWidth="1"/>
    <col min="8" max="10" width="4.796875" style="5" customWidth="1"/>
    <col min="11" max="11" width="6.59765625" style="5" customWidth="1"/>
    <col min="12" max="14" width="4.796875" style="5" customWidth="1"/>
    <col min="15" max="15" width="6.59765625" style="5" customWidth="1"/>
    <col min="16" max="18" width="4.796875" style="5" customWidth="1"/>
    <col min="19" max="19" width="6.59765625" style="5" customWidth="1"/>
    <col min="20" max="20" width="5.3984375" style="5" customWidth="1"/>
    <col min="21" max="21" width="4.796875" style="5" customWidth="1"/>
    <col min="22" max="22" width="5.296875" style="5" customWidth="1"/>
    <col min="23" max="23" width="7.09765625" style="5" customWidth="1"/>
    <col min="24" max="26" width="4.796875" style="5" customWidth="1"/>
    <col min="27" max="27" width="6.59765625" style="5" customWidth="1"/>
    <col min="28" max="30" width="4.796875" style="5" customWidth="1"/>
    <col min="31" max="31" width="6.59765625" style="5" customWidth="1"/>
    <col min="32" max="34" width="4.796875" style="5" customWidth="1"/>
    <col min="35" max="35" width="6.59765625" style="5" customWidth="1"/>
    <col min="36" max="38" width="4.796875" style="5" customWidth="1"/>
    <col min="39" max="39" width="6.59765625" style="5" customWidth="1"/>
    <col min="40" max="42" width="4.796875" style="5" customWidth="1"/>
    <col min="43" max="43" width="6.59765625" style="5" customWidth="1"/>
    <col min="44" max="46" width="4.796875" style="5" customWidth="1"/>
    <col min="47" max="47" width="6.59765625" style="5" customWidth="1"/>
    <col min="48" max="50" width="4.796875" style="5" customWidth="1"/>
    <col min="51" max="51" width="6.59765625" style="5" customWidth="1"/>
    <col min="52" max="54" width="4.796875" style="5" customWidth="1"/>
    <col min="55" max="55" width="6.59765625" style="5" customWidth="1"/>
    <col min="56" max="58" width="4.796875" style="5" customWidth="1"/>
    <col min="59" max="59" width="6.59765625" style="5" customWidth="1"/>
    <col min="60" max="62" width="4.796875" style="5" customWidth="1"/>
    <col min="63" max="63" width="6.59765625" style="5" customWidth="1"/>
    <col min="64" max="66" width="4.796875" style="5" customWidth="1"/>
    <col min="67" max="67" width="6.59765625" style="5" customWidth="1"/>
    <col min="68" max="70" width="4.796875" style="5" customWidth="1"/>
    <col min="71" max="71" width="6.59765625" style="5" customWidth="1"/>
    <col min="72" max="74" width="4.796875" style="5" customWidth="1"/>
    <col min="75" max="75" width="6.59765625" style="5" customWidth="1"/>
    <col min="76" max="78" width="4.796875" style="5" customWidth="1"/>
    <col min="79" max="79" width="6.59765625" style="5" customWidth="1"/>
    <col min="80" max="82" width="4.796875" style="5" customWidth="1"/>
    <col min="83" max="83" width="6.59765625" style="5" customWidth="1"/>
    <col min="84" max="86" width="4.796875" style="5" customWidth="1"/>
    <col min="87" max="87" width="6.59765625" style="5" customWidth="1"/>
    <col min="88" max="90" width="4.796875" style="5" customWidth="1"/>
    <col min="91" max="91" width="6.59765625" style="5" customWidth="1"/>
    <col min="92" max="94" width="4.796875" style="5" customWidth="1"/>
    <col min="95" max="95" width="6.59765625" style="5" customWidth="1"/>
    <col min="96" max="98" width="4.796875" style="5" customWidth="1"/>
    <col min="99" max="99" width="6.59765625" style="5" customWidth="1"/>
    <col min="100" max="102" width="4.796875" style="5" customWidth="1"/>
    <col min="103" max="103" width="6.59765625" style="5" customWidth="1"/>
    <col min="104" max="106" width="4.796875" style="5" customWidth="1"/>
    <col min="107" max="107" width="6.59765625" style="5" customWidth="1"/>
    <col min="108" max="110" width="4.796875" style="5" customWidth="1"/>
    <col min="111" max="111" width="6.59765625" style="5" customWidth="1"/>
    <col min="112" max="114" width="4.796875" style="5" customWidth="1"/>
    <col min="115" max="115" width="6.59765625" style="5" customWidth="1"/>
    <col min="116" max="118" width="4.796875" style="5" customWidth="1"/>
    <col min="119" max="119" width="6.59765625" style="5" customWidth="1"/>
    <col min="120" max="122" width="4.796875" style="5" customWidth="1"/>
    <col min="123" max="123" width="6.59765625" style="5" customWidth="1"/>
    <col min="124" max="126" width="4.796875" style="5" customWidth="1"/>
    <col min="127" max="127" width="6.59765625" style="5" customWidth="1"/>
    <col min="128" max="128" width="8.796875" style="5" customWidth="1"/>
    <col min="129" max="129" width="13.69921875" style="5" customWidth="1"/>
    <col min="130" max="130" width="13.796875" style="1" hidden="1" customWidth="1"/>
    <col min="131" max="131" width="8.3984375" style="1" hidden="1" customWidth="1"/>
    <col min="132" max="132" width="0" style="1" hidden="1" customWidth="1"/>
    <col min="133" max="133" width="5.69921875" style="1" customWidth="1"/>
    <col min="134" max="134" width="7.796875" style="1" customWidth="1"/>
    <col min="135" max="150" width="8.796875" style="1" customWidth="1"/>
    <col min="151" max="153" width="7.796875" style="1" customWidth="1"/>
    <col min="154" max="155" width="8.796875" style="1" customWidth="1"/>
    <col min="156" max="156" width="7.796875" style="1" customWidth="1"/>
    <col min="157" max="163" width="8.796875" style="1" customWidth="1"/>
    <col min="164" max="166" width="11.796875" style="1" customWidth="1"/>
    <col min="167" max="167" width="13.796875" style="1" customWidth="1"/>
    <col min="168" max="168" width="9.796875" style="1" customWidth="1"/>
    <col min="169" max="169" width="14.796875" style="1" customWidth="1"/>
    <col min="170" max="16384" width="9.796875" style="1" customWidth="1"/>
  </cols>
  <sheetData>
    <row r="1" spans="1:171" s="154" customFormat="1" ht="15" customHeight="1" thickTop="1">
      <c r="A1" s="150"/>
      <c r="B1" s="151"/>
      <c r="C1" s="152" t="s">
        <v>10</v>
      </c>
      <c r="D1" s="165" t="s">
        <v>38</v>
      </c>
      <c r="E1" s="165"/>
      <c r="F1" s="166"/>
      <c r="G1" s="167"/>
      <c r="H1" s="169" t="s">
        <v>37</v>
      </c>
      <c r="I1" s="165"/>
      <c r="J1" s="166"/>
      <c r="K1" s="167"/>
      <c r="L1" s="169" t="s">
        <v>36</v>
      </c>
      <c r="M1" s="165"/>
      <c r="N1" s="166"/>
      <c r="O1" s="167"/>
      <c r="P1" s="169" t="s">
        <v>35</v>
      </c>
      <c r="Q1" s="165"/>
      <c r="R1" s="166"/>
      <c r="S1" s="167"/>
      <c r="T1" s="169" t="s">
        <v>34</v>
      </c>
      <c r="U1" s="165"/>
      <c r="V1" s="166"/>
      <c r="W1" s="167"/>
      <c r="X1" s="169" t="s">
        <v>33</v>
      </c>
      <c r="Y1" s="165"/>
      <c r="Z1" s="166"/>
      <c r="AA1" s="167"/>
      <c r="AB1" s="164" t="s">
        <v>32</v>
      </c>
      <c r="AC1" s="165"/>
      <c r="AD1" s="166"/>
      <c r="AE1" s="167"/>
      <c r="AF1" s="169" t="s">
        <v>31</v>
      </c>
      <c r="AG1" s="165"/>
      <c r="AH1" s="166"/>
      <c r="AI1" s="170"/>
      <c r="AJ1" s="168" t="s">
        <v>30</v>
      </c>
      <c r="AK1" s="165"/>
      <c r="AL1" s="166"/>
      <c r="AM1" s="167"/>
      <c r="AN1" s="169" t="s">
        <v>29</v>
      </c>
      <c r="AO1" s="165"/>
      <c r="AP1" s="166"/>
      <c r="AQ1" s="167"/>
      <c r="AR1" s="169" t="s">
        <v>28</v>
      </c>
      <c r="AS1" s="165"/>
      <c r="AT1" s="166"/>
      <c r="AU1" s="167"/>
      <c r="AV1" s="169" t="s">
        <v>27</v>
      </c>
      <c r="AW1" s="165"/>
      <c r="AX1" s="166"/>
      <c r="AY1" s="167"/>
      <c r="AZ1" s="164" t="s">
        <v>26</v>
      </c>
      <c r="BA1" s="165"/>
      <c r="BB1" s="166"/>
      <c r="BC1" s="167"/>
      <c r="BD1" s="169" t="s">
        <v>25</v>
      </c>
      <c r="BE1" s="165"/>
      <c r="BF1" s="166"/>
      <c r="BG1" s="166"/>
      <c r="BH1" s="169" t="s">
        <v>24</v>
      </c>
      <c r="BI1" s="165"/>
      <c r="BJ1" s="166"/>
      <c r="BK1" s="167"/>
      <c r="BL1" s="169" t="s">
        <v>41</v>
      </c>
      <c r="BM1" s="165"/>
      <c r="BN1" s="166"/>
      <c r="BO1" s="170"/>
      <c r="BP1" s="168" t="s">
        <v>23</v>
      </c>
      <c r="BQ1" s="165"/>
      <c r="BR1" s="166"/>
      <c r="BS1" s="167"/>
      <c r="BT1" s="169" t="s">
        <v>22</v>
      </c>
      <c r="BU1" s="165"/>
      <c r="BV1" s="166"/>
      <c r="BW1" s="167"/>
      <c r="BX1" s="164" t="s">
        <v>21</v>
      </c>
      <c r="BY1" s="165"/>
      <c r="BZ1" s="166"/>
      <c r="CA1" s="167"/>
      <c r="CB1" s="169" t="s">
        <v>20</v>
      </c>
      <c r="CC1" s="165"/>
      <c r="CD1" s="166"/>
      <c r="CE1" s="167"/>
      <c r="CF1" s="169" t="s">
        <v>19</v>
      </c>
      <c r="CG1" s="165"/>
      <c r="CH1" s="166"/>
      <c r="CI1" s="167"/>
      <c r="CJ1" s="169" t="s">
        <v>18</v>
      </c>
      <c r="CK1" s="165"/>
      <c r="CL1" s="166"/>
      <c r="CM1" s="167"/>
      <c r="CN1" s="169" t="s">
        <v>17</v>
      </c>
      <c r="CO1" s="165"/>
      <c r="CP1" s="166"/>
      <c r="CQ1" s="167"/>
      <c r="CR1" s="169" t="s">
        <v>16</v>
      </c>
      <c r="CS1" s="165"/>
      <c r="CT1" s="166"/>
      <c r="CU1" s="170"/>
      <c r="CV1" s="168" t="s">
        <v>15</v>
      </c>
      <c r="CW1" s="165"/>
      <c r="CX1" s="166"/>
      <c r="CY1" s="167"/>
      <c r="CZ1" s="169" t="s">
        <v>14</v>
      </c>
      <c r="DA1" s="165"/>
      <c r="DB1" s="166"/>
      <c r="DC1" s="167"/>
      <c r="DD1" s="169" t="s">
        <v>13</v>
      </c>
      <c r="DE1" s="165"/>
      <c r="DF1" s="166"/>
      <c r="DG1" s="167"/>
      <c r="DH1" s="169" t="s">
        <v>12</v>
      </c>
      <c r="DI1" s="165"/>
      <c r="DJ1" s="166"/>
      <c r="DK1" s="167"/>
      <c r="DL1" s="169" t="s">
        <v>11</v>
      </c>
      <c r="DM1" s="165"/>
      <c r="DN1" s="166"/>
      <c r="DO1" s="167"/>
      <c r="DP1" s="169" t="s">
        <v>39</v>
      </c>
      <c r="DQ1" s="165"/>
      <c r="DR1" s="166"/>
      <c r="DS1" s="167"/>
      <c r="DT1" s="169" t="s">
        <v>49</v>
      </c>
      <c r="DU1" s="165"/>
      <c r="DV1" s="166"/>
      <c r="DW1" s="167"/>
      <c r="DX1" s="151"/>
      <c r="DY1" s="152" t="s">
        <v>10</v>
      </c>
      <c r="DZ1" s="153"/>
      <c r="FO1" s="155"/>
    </row>
    <row r="2" spans="1:133" s="7" customFormat="1" ht="15" customHeight="1" thickBot="1">
      <c r="A2" s="41"/>
      <c r="B2" s="15" t="s">
        <v>6</v>
      </c>
      <c r="C2" s="37" t="s">
        <v>5</v>
      </c>
      <c r="D2" s="40" t="s">
        <v>8</v>
      </c>
      <c r="E2" s="42" t="s">
        <v>42</v>
      </c>
      <c r="F2" s="40" t="s">
        <v>7</v>
      </c>
      <c r="G2" s="12" t="s">
        <v>6</v>
      </c>
      <c r="H2" s="11" t="s">
        <v>8</v>
      </c>
      <c r="I2" s="42" t="s">
        <v>42</v>
      </c>
      <c r="J2" s="11" t="s">
        <v>7</v>
      </c>
      <c r="K2" s="12" t="s">
        <v>6</v>
      </c>
      <c r="L2" s="11" t="s">
        <v>8</v>
      </c>
      <c r="M2" s="42" t="s">
        <v>42</v>
      </c>
      <c r="N2" s="11" t="s">
        <v>7</v>
      </c>
      <c r="O2" s="12" t="s">
        <v>6</v>
      </c>
      <c r="P2" s="11" t="s">
        <v>8</v>
      </c>
      <c r="Q2" s="42" t="s">
        <v>42</v>
      </c>
      <c r="R2" s="11" t="s">
        <v>7</v>
      </c>
      <c r="S2" s="12" t="s">
        <v>6</v>
      </c>
      <c r="T2" s="13" t="s">
        <v>9</v>
      </c>
      <c r="U2" s="42" t="s">
        <v>42</v>
      </c>
      <c r="V2" s="11" t="s">
        <v>7</v>
      </c>
      <c r="W2" s="12" t="s">
        <v>6</v>
      </c>
      <c r="X2" s="11" t="s">
        <v>8</v>
      </c>
      <c r="Y2" s="42" t="s">
        <v>42</v>
      </c>
      <c r="Z2" s="11" t="s">
        <v>7</v>
      </c>
      <c r="AA2" s="12" t="s">
        <v>6</v>
      </c>
      <c r="AB2" s="14" t="s">
        <v>8</v>
      </c>
      <c r="AC2" s="42" t="s">
        <v>42</v>
      </c>
      <c r="AD2" s="11" t="s">
        <v>7</v>
      </c>
      <c r="AE2" s="11" t="s">
        <v>6</v>
      </c>
      <c r="AF2" s="29" t="s">
        <v>8</v>
      </c>
      <c r="AG2" s="42" t="s">
        <v>42</v>
      </c>
      <c r="AH2" s="11" t="s">
        <v>7</v>
      </c>
      <c r="AI2" s="31" t="s">
        <v>6</v>
      </c>
      <c r="AJ2" s="33" t="s">
        <v>8</v>
      </c>
      <c r="AK2" s="42" t="s">
        <v>42</v>
      </c>
      <c r="AL2" s="11" t="s">
        <v>7</v>
      </c>
      <c r="AM2" s="12" t="s">
        <v>6</v>
      </c>
      <c r="AN2" s="14" t="s">
        <v>8</v>
      </c>
      <c r="AO2" s="42" t="s">
        <v>42</v>
      </c>
      <c r="AP2" s="11" t="s">
        <v>7</v>
      </c>
      <c r="AQ2" s="12" t="s">
        <v>6</v>
      </c>
      <c r="AR2" s="14" t="s">
        <v>8</v>
      </c>
      <c r="AS2" s="42" t="s">
        <v>42</v>
      </c>
      <c r="AT2" s="11" t="s">
        <v>7</v>
      </c>
      <c r="AU2" s="12" t="s">
        <v>6</v>
      </c>
      <c r="AV2" s="14" t="s">
        <v>8</v>
      </c>
      <c r="AW2" s="42" t="s">
        <v>42</v>
      </c>
      <c r="AX2" s="11" t="s">
        <v>7</v>
      </c>
      <c r="AY2" s="12" t="s">
        <v>6</v>
      </c>
      <c r="AZ2" s="14" t="s">
        <v>8</v>
      </c>
      <c r="BA2" s="42" t="s">
        <v>42</v>
      </c>
      <c r="BB2" s="11" t="s">
        <v>7</v>
      </c>
      <c r="BC2" s="12" t="s">
        <v>6</v>
      </c>
      <c r="BD2" s="16" t="s">
        <v>8</v>
      </c>
      <c r="BE2" s="42" t="s">
        <v>42</v>
      </c>
      <c r="BF2" s="11" t="s">
        <v>7</v>
      </c>
      <c r="BG2" s="11" t="s">
        <v>6</v>
      </c>
      <c r="BH2" s="29" t="s">
        <v>8</v>
      </c>
      <c r="BI2" s="42" t="s">
        <v>42</v>
      </c>
      <c r="BJ2" s="11" t="s">
        <v>7</v>
      </c>
      <c r="BK2" s="12" t="s">
        <v>6</v>
      </c>
      <c r="BL2" s="14" t="s">
        <v>8</v>
      </c>
      <c r="BM2" s="42" t="s">
        <v>42</v>
      </c>
      <c r="BN2" s="11" t="s">
        <v>7</v>
      </c>
      <c r="BO2" s="31" t="s">
        <v>6</v>
      </c>
      <c r="BP2" s="33" t="s">
        <v>8</v>
      </c>
      <c r="BQ2" s="42" t="s">
        <v>42</v>
      </c>
      <c r="BR2" s="11" t="s">
        <v>7</v>
      </c>
      <c r="BS2" s="12" t="s">
        <v>6</v>
      </c>
      <c r="BT2" s="14" t="s">
        <v>8</v>
      </c>
      <c r="BU2" s="42" t="s">
        <v>42</v>
      </c>
      <c r="BV2" s="11" t="s">
        <v>7</v>
      </c>
      <c r="BW2" s="12" t="s">
        <v>6</v>
      </c>
      <c r="BX2" s="14" t="s">
        <v>8</v>
      </c>
      <c r="BY2" s="42" t="s">
        <v>42</v>
      </c>
      <c r="BZ2" s="11" t="s">
        <v>7</v>
      </c>
      <c r="CA2" s="12" t="s">
        <v>6</v>
      </c>
      <c r="CB2" s="14" t="s">
        <v>8</v>
      </c>
      <c r="CC2" s="42" t="s">
        <v>42</v>
      </c>
      <c r="CD2" s="11" t="s">
        <v>7</v>
      </c>
      <c r="CE2" s="12" t="s">
        <v>6</v>
      </c>
      <c r="CF2" s="14" t="s">
        <v>8</v>
      </c>
      <c r="CG2" s="42" t="s">
        <v>42</v>
      </c>
      <c r="CH2" s="11" t="s">
        <v>7</v>
      </c>
      <c r="CI2" s="12" t="s">
        <v>6</v>
      </c>
      <c r="CJ2" s="14" t="s">
        <v>8</v>
      </c>
      <c r="CK2" s="42" t="s">
        <v>42</v>
      </c>
      <c r="CL2" s="11" t="s">
        <v>7</v>
      </c>
      <c r="CM2" s="12" t="s">
        <v>6</v>
      </c>
      <c r="CN2" s="14" t="s">
        <v>8</v>
      </c>
      <c r="CO2" s="42" t="s">
        <v>42</v>
      </c>
      <c r="CP2" s="11" t="s">
        <v>7</v>
      </c>
      <c r="CQ2" s="12" t="s">
        <v>6</v>
      </c>
      <c r="CR2" s="14" t="s">
        <v>8</v>
      </c>
      <c r="CS2" s="42" t="s">
        <v>42</v>
      </c>
      <c r="CT2" s="11" t="s">
        <v>7</v>
      </c>
      <c r="CU2" s="31" t="s">
        <v>6</v>
      </c>
      <c r="CV2" s="33" t="s">
        <v>8</v>
      </c>
      <c r="CW2" s="42" t="s">
        <v>42</v>
      </c>
      <c r="CX2" s="11" t="s">
        <v>7</v>
      </c>
      <c r="CY2" s="12" t="s">
        <v>6</v>
      </c>
      <c r="CZ2" s="14" t="s">
        <v>8</v>
      </c>
      <c r="DA2" s="42" t="s">
        <v>42</v>
      </c>
      <c r="DB2" s="11" t="s">
        <v>7</v>
      </c>
      <c r="DC2" s="12" t="s">
        <v>6</v>
      </c>
      <c r="DD2" s="14" t="s">
        <v>8</v>
      </c>
      <c r="DE2" s="42" t="s">
        <v>42</v>
      </c>
      <c r="DF2" s="11" t="s">
        <v>7</v>
      </c>
      <c r="DG2" s="12" t="s">
        <v>6</v>
      </c>
      <c r="DH2" s="14" t="s">
        <v>8</v>
      </c>
      <c r="DI2" s="42" t="s">
        <v>42</v>
      </c>
      <c r="DJ2" s="11" t="s">
        <v>7</v>
      </c>
      <c r="DK2" s="12" t="s">
        <v>6</v>
      </c>
      <c r="DL2" s="14" t="s">
        <v>8</v>
      </c>
      <c r="DM2" s="42" t="s">
        <v>42</v>
      </c>
      <c r="DN2" s="11" t="s">
        <v>7</v>
      </c>
      <c r="DO2" s="12" t="s">
        <v>6</v>
      </c>
      <c r="DP2" s="14" t="s">
        <v>8</v>
      </c>
      <c r="DQ2" s="42" t="s">
        <v>42</v>
      </c>
      <c r="DR2" s="11" t="s">
        <v>7</v>
      </c>
      <c r="DS2" s="12" t="s">
        <v>6</v>
      </c>
      <c r="DT2" s="14" t="s">
        <v>8</v>
      </c>
      <c r="DU2" s="42" t="s">
        <v>42</v>
      </c>
      <c r="DV2" s="11" t="s">
        <v>7</v>
      </c>
      <c r="DW2" s="12" t="s">
        <v>6</v>
      </c>
      <c r="DX2" s="15" t="s">
        <v>6</v>
      </c>
      <c r="DY2" s="37" t="s">
        <v>5</v>
      </c>
      <c r="DZ2" s="35"/>
      <c r="EA2" s="9" t="s">
        <v>4</v>
      </c>
      <c r="EB2" s="8" t="s">
        <v>3</v>
      </c>
      <c r="EC2" s="8"/>
    </row>
    <row r="3" spans="1:171" ht="18.75" customHeight="1" thickBot="1" thickTop="1">
      <c r="A3" s="156" t="s">
        <v>40</v>
      </c>
      <c r="B3" s="27"/>
      <c r="C3" s="39"/>
      <c r="D3" s="25"/>
      <c r="E3" s="20"/>
      <c r="F3" s="20"/>
      <c r="G3" s="18"/>
      <c r="H3" s="19"/>
      <c r="I3" s="21"/>
      <c r="J3" s="20"/>
      <c r="K3" s="18"/>
      <c r="L3" s="19"/>
      <c r="M3" s="21"/>
      <c r="N3" s="17"/>
      <c r="O3" s="18"/>
      <c r="P3" s="17"/>
      <c r="Q3" s="17"/>
      <c r="R3" s="17"/>
      <c r="S3" s="18"/>
      <c r="T3" s="21"/>
      <c r="U3" s="21"/>
      <c r="V3" s="21"/>
      <c r="W3" s="18"/>
      <c r="X3" s="25"/>
      <c r="Y3" s="22"/>
      <c r="Z3" s="22"/>
      <c r="AA3" s="18"/>
      <c r="AB3" s="20"/>
      <c r="AC3" s="20"/>
      <c r="AD3" s="22"/>
      <c r="AE3" s="17"/>
      <c r="AF3" s="30"/>
      <c r="AG3" s="48"/>
      <c r="AH3" s="21"/>
      <c r="AI3" s="32"/>
      <c r="AJ3" s="34"/>
      <c r="AK3" s="22"/>
      <c r="AL3" s="22"/>
      <c r="AM3" s="18"/>
      <c r="AN3" s="21"/>
      <c r="AO3" s="20"/>
      <c r="AP3" s="20"/>
      <c r="AQ3" s="18"/>
      <c r="AR3" s="17"/>
      <c r="AS3" s="17"/>
      <c r="AT3" s="17"/>
      <c r="AU3" s="18"/>
      <c r="AV3" s="17"/>
      <c r="AW3" s="49"/>
      <c r="AX3" s="17"/>
      <c r="AY3" s="18"/>
      <c r="AZ3" s="20"/>
      <c r="BA3" s="20"/>
      <c r="BB3" s="20"/>
      <c r="BC3" s="18"/>
      <c r="BD3" s="24"/>
      <c r="BE3" s="25"/>
      <c r="BF3" s="22"/>
      <c r="BG3" s="17"/>
      <c r="BH3" s="23"/>
      <c r="BI3" s="25"/>
      <c r="BJ3" s="17"/>
      <c r="BK3" s="18"/>
      <c r="BL3" s="17"/>
      <c r="BM3" s="17"/>
      <c r="BN3" s="17"/>
      <c r="BO3" s="32"/>
      <c r="BP3" s="34"/>
      <c r="BQ3" s="22"/>
      <c r="BR3" s="17"/>
      <c r="BS3" s="18"/>
      <c r="BT3" s="20"/>
      <c r="BU3" s="20"/>
      <c r="BV3" s="20"/>
      <c r="BW3" s="18"/>
      <c r="BX3" s="20"/>
      <c r="BY3" s="20"/>
      <c r="BZ3" s="20"/>
      <c r="CA3" s="18"/>
      <c r="CB3" s="17"/>
      <c r="CC3" s="17"/>
      <c r="CD3" s="17"/>
      <c r="CE3" s="18"/>
      <c r="CF3" s="22"/>
      <c r="CG3" s="17"/>
      <c r="CH3" s="17"/>
      <c r="CI3" s="18"/>
      <c r="CJ3" s="25"/>
      <c r="CK3" s="22"/>
      <c r="CL3" s="17"/>
      <c r="CM3" s="18"/>
      <c r="CN3" s="22"/>
      <c r="CO3" s="17"/>
      <c r="CP3" s="17"/>
      <c r="CQ3" s="18"/>
      <c r="CR3" s="20"/>
      <c r="CS3" s="20"/>
      <c r="CT3" s="20"/>
      <c r="CU3" s="32"/>
      <c r="CV3" s="38"/>
      <c r="CW3" s="19"/>
      <c r="CX3" s="26"/>
      <c r="CY3" s="18"/>
      <c r="CZ3" s="47"/>
      <c r="DA3" s="20"/>
      <c r="DB3" s="20"/>
      <c r="DC3" s="18"/>
      <c r="DD3" s="17"/>
      <c r="DE3" s="17"/>
      <c r="DF3" s="17"/>
      <c r="DG3" s="18"/>
      <c r="DH3" s="17"/>
      <c r="DI3" s="17"/>
      <c r="DJ3" s="17"/>
      <c r="DK3" s="18"/>
      <c r="DL3" s="17"/>
      <c r="DM3" s="17"/>
      <c r="DN3" s="17"/>
      <c r="DO3" s="18"/>
      <c r="DP3" s="17"/>
      <c r="DQ3" s="17"/>
      <c r="DR3" s="17"/>
      <c r="DS3" s="18"/>
      <c r="DT3" s="17"/>
      <c r="DU3" s="17"/>
      <c r="DV3" s="17"/>
      <c r="DW3" s="18"/>
      <c r="DX3" s="27"/>
      <c r="DY3" s="39"/>
      <c r="DZ3" s="10"/>
      <c r="FO3" s="4"/>
    </row>
    <row r="4" spans="1:171" s="5" customFormat="1" ht="18.75" customHeight="1" thickTop="1">
      <c r="A4" s="158" t="s">
        <v>43</v>
      </c>
      <c r="B4" s="50">
        <f aca="true" t="shared" si="0" ref="B4:B9">SUM(DW4+DS4+DO4+DK4+DG4,DC4,CY4,BO4,CU4,CQ4,CM4,CI4,CE4,CA4,BW4,BS4,BK4,BG4,BC4,AY4,AU4,AQ4,AM4,AI4,AE4,AA4,W4,S4,O4,K4,G4)</f>
        <v>2539</v>
      </c>
      <c r="C4" s="51">
        <f aca="true" t="shared" si="1" ref="C4:C9">B4/$EA$4</f>
        <v>0.3517594901634802</v>
      </c>
      <c r="D4" s="52">
        <v>0</v>
      </c>
      <c r="E4" s="53">
        <v>1</v>
      </c>
      <c r="F4" s="52">
        <v>3</v>
      </c>
      <c r="G4" s="54">
        <f aca="true" t="shared" si="2" ref="G4:G9">D4+E4+F4</f>
        <v>4</v>
      </c>
      <c r="H4" s="55">
        <v>21</v>
      </c>
      <c r="I4" s="56">
        <v>9</v>
      </c>
      <c r="J4" s="57">
        <v>22</v>
      </c>
      <c r="K4" s="54">
        <f aca="true" t="shared" si="3" ref="K4:K9">H4+I4+J4</f>
        <v>52</v>
      </c>
      <c r="L4" s="55">
        <v>30</v>
      </c>
      <c r="M4" s="56">
        <v>44</v>
      </c>
      <c r="N4" s="57">
        <v>79</v>
      </c>
      <c r="O4" s="58">
        <f aca="true" t="shared" si="4" ref="O4:O9">L4+M4+N4</f>
        <v>153</v>
      </c>
      <c r="P4" s="55">
        <v>15</v>
      </c>
      <c r="Q4" s="59">
        <v>19</v>
      </c>
      <c r="R4" s="57">
        <v>40</v>
      </c>
      <c r="S4" s="58">
        <f aca="true" t="shared" si="5" ref="S4:S9">P4+Q4+R4</f>
        <v>74</v>
      </c>
      <c r="T4" s="55">
        <v>0</v>
      </c>
      <c r="U4" s="59">
        <v>4</v>
      </c>
      <c r="V4" s="57">
        <v>8</v>
      </c>
      <c r="W4" s="54">
        <f aca="true" t="shared" si="6" ref="W4:W9">T4+U4+V4</f>
        <v>12</v>
      </c>
      <c r="X4" s="55">
        <v>8</v>
      </c>
      <c r="Y4" s="56">
        <v>1</v>
      </c>
      <c r="Z4" s="57">
        <v>30</v>
      </c>
      <c r="AA4" s="60">
        <f aca="true" t="shared" si="7" ref="AA4:AA9">X4+Y4+Z4</f>
        <v>39</v>
      </c>
      <c r="AB4" s="55">
        <v>51</v>
      </c>
      <c r="AC4" s="59">
        <v>46</v>
      </c>
      <c r="AD4" s="57">
        <v>110</v>
      </c>
      <c r="AE4" s="54">
        <f aca="true" t="shared" si="8" ref="AE4:AE9">AB4+AC4+AD4</f>
        <v>207</v>
      </c>
      <c r="AF4" s="55">
        <v>89</v>
      </c>
      <c r="AG4" s="61">
        <v>52</v>
      </c>
      <c r="AH4" s="57">
        <v>144</v>
      </c>
      <c r="AI4" s="62">
        <f aca="true" t="shared" si="9" ref="AI4:AI9">AF4+AG4+AH4</f>
        <v>285</v>
      </c>
      <c r="AJ4" s="63">
        <v>4</v>
      </c>
      <c r="AK4" s="56">
        <v>4</v>
      </c>
      <c r="AL4" s="57">
        <v>9</v>
      </c>
      <c r="AM4" s="54">
        <f aca="true" t="shared" si="10" ref="AM4:AM9">AJ4+AK4+AL4</f>
        <v>17</v>
      </c>
      <c r="AN4" s="55">
        <v>6</v>
      </c>
      <c r="AO4" s="59">
        <v>4</v>
      </c>
      <c r="AP4" s="57">
        <v>7</v>
      </c>
      <c r="AQ4" s="54">
        <f aca="true" t="shared" si="11" ref="AQ4:AQ9">AN4+AO4+AP4</f>
        <v>17</v>
      </c>
      <c r="AR4" s="55">
        <v>65</v>
      </c>
      <c r="AS4" s="59">
        <v>33</v>
      </c>
      <c r="AT4" s="57">
        <v>66</v>
      </c>
      <c r="AU4" s="54">
        <f aca="true" t="shared" si="12" ref="AU4:AU9">AR4+AS4+AT4</f>
        <v>164</v>
      </c>
      <c r="AV4" s="55">
        <v>69</v>
      </c>
      <c r="AW4" s="61">
        <v>28</v>
      </c>
      <c r="AX4" s="57">
        <v>41</v>
      </c>
      <c r="AY4" s="54">
        <f aca="true" t="shared" si="13" ref="AY4:AY9">AV4+AW4+AX4</f>
        <v>138</v>
      </c>
      <c r="AZ4" s="55">
        <v>35</v>
      </c>
      <c r="BA4" s="59">
        <v>84</v>
      </c>
      <c r="BB4" s="57">
        <v>67</v>
      </c>
      <c r="BC4" s="60">
        <f aca="true" t="shared" si="14" ref="BC4:BC9">AZ4+BA4+BB4</f>
        <v>186</v>
      </c>
      <c r="BD4" s="55">
        <v>116</v>
      </c>
      <c r="BE4" s="59">
        <v>8</v>
      </c>
      <c r="BF4" s="57">
        <v>114</v>
      </c>
      <c r="BG4" s="64">
        <f aca="true" t="shared" si="15" ref="BG4:BG9">BD4+BE4+BF4</f>
        <v>238</v>
      </c>
      <c r="BH4" s="55">
        <v>67</v>
      </c>
      <c r="BI4" s="59">
        <v>28</v>
      </c>
      <c r="BJ4" s="57">
        <v>91</v>
      </c>
      <c r="BK4" s="54">
        <f aca="true" t="shared" si="16" ref="BK4:BK9">BH4+BI4+BJ4</f>
        <v>186</v>
      </c>
      <c r="BL4" s="55">
        <v>25</v>
      </c>
      <c r="BM4" s="59">
        <v>40</v>
      </c>
      <c r="BN4" s="57">
        <v>60</v>
      </c>
      <c r="BO4" s="65">
        <f aca="true" t="shared" si="17" ref="BO4:BO9">BL4+BM4+BN4</f>
        <v>125</v>
      </c>
      <c r="BP4" s="63">
        <v>34</v>
      </c>
      <c r="BQ4" s="56">
        <v>8</v>
      </c>
      <c r="BR4" s="57">
        <v>36</v>
      </c>
      <c r="BS4" s="54">
        <f aca="true" t="shared" si="18" ref="BS4:BS9">BP4+BQ4+BR4</f>
        <v>78</v>
      </c>
      <c r="BT4" s="55">
        <v>48</v>
      </c>
      <c r="BU4" s="59">
        <v>36</v>
      </c>
      <c r="BV4" s="57">
        <v>56</v>
      </c>
      <c r="BW4" s="64">
        <f aca="true" t="shared" si="19" ref="BW4:BW9">BT4+BU4+BV4</f>
        <v>140</v>
      </c>
      <c r="BX4" s="55">
        <v>52</v>
      </c>
      <c r="BY4" s="59">
        <v>35</v>
      </c>
      <c r="BZ4" s="57">
        <v>37</v>
      </c>
      <c r="CA4" s="64">
        <f aca="true" t="shared" si="20" ref="CA4:CA9">BX4+BY4+BZ4</f>
        <v>124</v>
      </c>
      <c r="CB4" s="55">
        <v>35</v>
      </c>
      <c r="CC4" s="59">
        <v>20</v>
      </c>
      <c r="CD4" s="57">
        <v>43</v>
      </c>
      <c r="CE4" s="60">
        <f aca="true" t="shared" si="21" ref="CE4:CE9">CB4+CC4+CD4</f>
        <v>98</v>
      </c>
      <c r="CF4" s="55">
        <v>3</v>
      </c>
      <c r="CG4" s="59">
        <v>1</v>
      </c>
      <c r="CH4" s="57">
        <v>2</v>
      </c>
      <c r="CI4" s="54">
        <f aca="true" t="shared" si="22" ref="CI4:CI9">CF4+CG4+CH4</f>
        <v>6</v>
      </c>
      <c r="CJ4" s="55">
        <v>4</v>
      </c>
      <c r="CK4" s="56">
        <v>5</v>
      </c>
      <c r="CL4" s="57">
        <v>9</v>
      </c>
      <c r="CM4" s="60">
        <f aca="true" t="shared" si="23" ref="CM4:CM9">CJ4+CK4+CL4</f>
        <v>18</v>
      </c>
      <c r="CN4" s="55">
        <v>3</v>
      </c>
      <c r="CO4" s="59">
        <v>0</v>
      </c>
      <c r="CP4" s="57">
        <v>4</v>
      </c>
      <c r="CQ4" s="64">
        <f aca="true" t="shared" si="24" ref="CQ4:CQ9">CN4+CO4+CP4</f>
        <v>7</v>
      </c>
      <c r="CR4" s="55">
        <v>0</v>
      </c>
      <c r="CS4" s="59">
        <v>1</v>
      </c>
      <c r="CT4" s="57">
        <v>8</v>
      </c>
      <c r="CU4" s="66">
        <f aca="true" t="shared" si="25" ref="CU4:CU9">CR4+CS4+CT4</f>
        <v>9</v>
      </c>
      <c r="CV4" s="63">
        <v>0</v>
      </c>
      <c r="CW4" s="67">
        <v>0</v>
      </c>
      <c r="CX4" s="57">
        <v>1</v>
      </c>
      <c r="CY4" s="64">
        <f aca="true" t="shared" si="26" ref="CY4:CY9">CV4+CW4+CX4</f>
        <v>1</v>
      </c>
      <c r="CZ4" s="61">
        <v>6</v>
      </c>
      <c r="DA4" s="55">
        <v>1</v>
      </c>
      <c r="DB4" s="57">
        <v>7</v>
      </c>
      <c r="DC4" s="54">
        <f aca="true" t="shared" si="27" ref="DC4:DC9">CZ4+DA4+DB4</f>
        <v>14</v>
      </c>
      <c r="DD4" s="55">
        <v>0</v>
      </c>
      <c r="DE4" s="59">
        <v>2</v>
      </c>
      <c r="DF4" s="57">
        <v>6</v>
      </c>
      <c r="DG4" s="64">
        <f aca="true" t="shared" si="28" ref="DG4:DG9">DD4+DE4+DF4</f>
        <v>8</v>
      </c>
      <c r="DH4" s="55">
        <v>1</v>
      </c>
      <c r="DI4" s="59">
        <v>1</v>
      </c>
      <c r="DJ4" s="68">
        <v>7</v>
      </c>
      <c r="DK4" s="69">
        <f aca="true" t="shared" si="29" ref="DK4:DK9">DH4+DI4+DJ4</f>
        <v>9</v>
      </c>
      <c r="DL4" s="55">
        <v>29</v>
      </c>
      <c r="DM4" s="59">
        <v>10</v>
      </c>
      <c r="DN4" s="68">
        <v>12</v>
      </c>
      <c r="DO4" s="64">
        <f aca="true" t="shared" si="30" ref="DO4:DO9">DL4+DM4+DN4</f>
        <v>51</v>
      </c>
      <c r="DP4" s="55">
        <v>20</v>
      </c>
      <c r="DQ4" s="59">
        <v>16</v>
      </c>
      <c r="DR4" s="70">
        <v>34</v>
      </c>
      <c r="DS4" s="64">
        <f aca="true" t="shared" si="31" ref="DS4:DS9">DP4+DQ4+DR4</f>
        <v>70</v>
      </c>
      <c r="DT4" s="55">
        <v>1</v>
      </c>
      <c r="DU4" s="59">
        <v>4</v>
      </c>
      <c r="DV4" s="70">
        <v>4</v>
      </c>
      <c r="DW4" s="64">
        <f aca="true" t="shared" si="32" ref="DW4:DW9">DT4+DU4+DV4</f>
        <v>9</v>
      </c>
      <c r="DX4" s="71">
        <f aca="true" t="shared" si="33" ref="DX4:DX9">SUM(DW4+DS4+DO4+DK4+DG4,DC4,CY4,BO4,CU4,CQ4,CM4,CI4,CE4,CA4,BW4,BS4,BK4,BG4,BC4,AY4,AU4,AQ4,AM4,AI4,AE4,AA4,W4,S4,O4,K4,G4)</f>
        <v>2539</v>
      </c>
      <c r="DY4" s="51">
        <f aca="true" t="shared" si="34" ref="DY4:DY9">DX4/$EA$4</f>
        <v>0.3517594901634802</v>
      </c>
      <c r="DZ4" s="36">
        <f>EB4-DX4</f>
        <v>553</v>
      </c>
      <c r="EA4" s="5">
        <f>SUM(DX4:DX9)</f>
        <v>7218</v>
      </c>
      <c r="EB4" s="5">
        <v>3092</v>
      </c>
      <c r="FO4" s="6"/>
    </row>
    <row r="5" spans="1:171" ht="18.75" customHeight="1">
      <c r="A5" s="171" t="s">
        <v>44</v>
      </c>
      <c r="B5" s="72">
        <f t="shared" si="0"/>
        <v>2557</v>
      </c>
      <c r="C5" s="73">
        <f t="shared" si="1"/>
        <v>0.3542532557495151</v>
      </c>
      <c r="D5" s="74">
        <v>47</v>
      </c>
      <c r="E5" s="75">
        <v>20</v>
      </c>
      <c r="F5" s="76">
        <v>52</v>
      </c>
      <c r="G5" s="77">
        <f t="shared" si="2"/>
        <v>119</v>
      </c>
      <c r="H5" s="78">
        <v>27</v>
      </c>
      <c r="I5" s="79">
        <v>10</v>
      </c>
      <c r="J5" s="61">
        <v>46</v>
      </c>
      <c r="K5" s="77">
        <f t="shared" si="3"/>
        <v>83</v>
      </c>
      <c r="L5" s="78">
        <v>8</v>
      </c>
      <c r="M5" s="79">
        <v>10</v>
      </c>
      <c r="N5" s="61">
        <v>11</v>
      </c>
      <c r="O5" s="58">
        <f t="shared" si="4"/>
        <v>29</v>
      </c>
      <c r="P5" s="78">
        <v>12</v>
      </c>
      <c r="Q5" s="79">
        <v>8</v>
      </c>
      <c r="R5" s="61">
        <v>33</v>
      </c>
      <c r="S5" s="58">
        <f t="shared" si="5"/>
        <v>53</v>
      </c>
      <c r="T5" s="78">
        <v>137</v>
      </c>
      <c r="U5" s="79">
        <v>39</v>
      </c>
      <c r="V5" s="61">
        <v>92</v>
      </c>
      <c r="W5" s="77">
        <f t="shared" si="6"/>
        <v>268</v>
      </c>
      <c r="X5" s="78">
        <v>109</v>
      </c>
      <c r="Y5" s="79">
        <v>49</v>
      </c>
      <c r="Z5" s="61">
        <v>83</v>
      </c>
      <c r="AA5" s="60">
        <f t="shared" si="7"/>
        <v>241</v>
      </c>
      <c r="AB5" s="78">
        <v>16</v>
      </c>
      <c r="AC5" s="79">
        <v>6</v>
      </c>
      <c r="AD5" s="61">
        <v>19</v>
      </c>
      <c r="AE5" s="77">
        <f t="shared" si="8"/>
        <v>41</v>
      </c>
      <c r="AF5" s="78">
        <v>12</v>
      </c>
      <c r="AG5" s="61">
        <v>7</v>
      </c>
      <c r="AH5" s="61">
        <v>9</v>
      </c>
      <c r="AI5" s="80">
        <f t="shared" si="9"/>
        <v>28</v>
      </c>
      <c r="AJ5" s="81">
        <v>124</v>
      </c>
      <c r="AK5" s="79">
        <v>43</v>
      </c>
      <c r="AL5" s="61">
        <v>71</v>
      </c>
      <c r="AM5" s="77">
        <f t="shared" si="10"/>
        <v>238</v>
      </c>
      <c r="AN5" s="78">
        <v>42</v>
      </c>
      <c r="AO5" s="79">
        <v>16</v>
      </c>
      <c r="AP5" s="61">
        <v>36</v>
      </c>
      <c r="AQ5" s="77">
        <f t="shared" si="11"/>
        <v>94</v>
      </c>
      <c r="AR5" s="78">
        <v>10</v>
      </c>
      <c r="AS5" s="79">
        <v>5</v>
      </c>
      <c r="AT5" s="61">
        <v>8</v>
      </c>
      <c r="AU5" s="77">
        <f t="shared" si="12"/>
        <v>23</v>
      </c>
      <c r="AV5" s="78">
        <v>22</v>
      </c>
      <c r="AW5" s="61">
        <v>9</v>
      </c>
      <c r="AX5" s="61">
        <v>19</v>
      </c>
      <c r="AY5" s="77">
        <f t="shared" si="13"/>
        <v>50</v>
      </c>
      <c r="AZ5" s="78">
        <v>27</v>
      </c>
      <c r="BA5" s="79">
        <v>25</v>
      </c>
      <c r="BB5" s="61">
        <v>22</v>
      </c>
      <c r="BC5" s="60">
        <f t="shared" si="14"/>
        <v>74</v>
      </c>
      <c r="BD5" s="78">
        <v>33</v>
      </c>
      <c r="BE5" s="79">
        <v>1</v>
      </c>
      <c r="BF5" s="61">
        <v>41</v>
      </c>
      <c r="BG5" s="60">
        <f t="shared" si="15"/>
        <v>75</v>
      </c>
      <c r="BH5" s="78">
        <v>7</v>
      </c>
      <c r="BI5" s="79">
        <v>5</v>
      </c>
      <c r="BJ5" s="61">
        <v>15</v>
      </c>
      <c r="BK5" s="77">
        <f t="shared" si="16"/>
        <v>27</v>
      </c>
      <c r="BL5" s="78">
        <v>19</v>
      </c>
      <c r="BM5" s="79">
        <v>6</v>
      </c>
      <c r="BN5" s="61">
        <v>4</v>
      </c>
      <c r="BO5" s="66">
        <f t="shared" si="17"/>
        <v>29</v>
      </c>
      <c r="BP5" s="81">
        <v>14</v>
      </c>
      <c r="BQ5" s="79">
        <v>1</v>
      </c>
      <c r="BR5" s="61">
        <v>12</v>
      </c>
      <c r="BS5" s="77">
        <f t="shared" si="18"/>
        <v>27</v>
      </c>
      <c r="BT5" s="78">
        <v>8</v>
      </c>
      <c r="BU5" s="79">
        <v>2</v>
      </c>
      <c r="BV5" s="61">
        <v>6</v>
      </c>
      <c r="BW5" s="60">
        <f t="shared" si="19"/>
        <v>16</v>
      </c>
      <c r="BX5" s="78">
        <v>14</v>
      </c>
      <c r="BY5" s="79">
        <v>6</v>
      </c>
      <c r="BZ5" s="61">
        <v>12</v>
      </c>
      <c r="CA5" s="60">
        <f t="shared" si="20"/>
        <v>32</v>
      </c>
      <c r="CB5" s="78">
        <v>9</v>
      </c>
      <c r="CC5" s="79">
        <v>2</v>
      </c>
      <c r="CD5" s="61">
        <v>5</v>
      </c>
      <c r="CE5" s="60">
        <f t="shared" si="21"/>
        <v>16</v>
      </c>
      <c r="CF5" s="78">
        <v>8</v>
      </c>
      <c r="CG5" s="79">
        <v>5</v>
      </c>
      <c r="CH5" s="61">
        <v>7</v>
      </c>
      <c r="CI5" s="77">
        <f t="shared" si="22"/>
        <v>20</v>
      </c>
      <c r="CJ5" s="78">
        <v>0</v>
      </c>
      <c r="CK5" s="79">
        <v>3</v>
      </c>
      <c r="CL5" s="61">
        <v>9</v>
      </c>
      <c r="CM5" s="60">
        <f t="shared" si="23"/>
        <v>12</v>
      </c>
      <c r="CN5" s="78">
        <v>110</v>
      </c>
      <c r="CO5" s="79">
        <v>19</v>
      </c>
      <c r="CP5" s="61">
        <v>62</v>
      </c>
      <c r="CQ5" s="60">
        <f t="shared" si="24"/>
        <v>191</v>
      </c>
      <c r="CR5" s="78">
        <v>3</v>
      </c>
      <c r="CS5" s="79">
        <v>8</v>
      </c>
      <c r="CT5" s="61">
        <v>6</v>
      </c>
      <c r="CU5" s="66">
        <f t="shared" si="25"/>
        <v>17</v>
      </c>
      <c r="CV5" s="81">
        <v>24</v>
      </c>
      <c r="CW5" s="79">
        <v>14</v>
      </c>
      <c r="CX5" s="61">
        <v>20</v>
      </c>
      <c r="CY5" s="60">
        <f t="shared" si="26"/>
        <v>58</v>
      </c>
      <c r="CZ5" s="78">
        <v>97</v>
      </c>
      <c r="DA5" s="61">
        <v>19</v>
      </c>
      <c r="DB5" s="61">
        <v>60</v>
      </c>
      <c r="DC5" s="77">
        <f t="shared" si="27"/>
        <v>176</v>
      </c>
      <c r="DD5" s="78">
        <v>103</v>
      </c>
      <c r="DE5" s="79">
        <v>22</v>
      </c>
      <c r="DF5" s="61">
        <v>74</v>
      </c>
      <c r="DG5" s="60">
        <f t="shared" si="28"/>
        <v>199</v>
      </c>
      <c r="DH5" s="78">
        <v>94</v>
      </c>
      <c r="DI5" s="79">
        <v>49</v>
      </c>
      <c r="DJ5" s="68">
        <v>96</v>
      </c>
      <c r="DK5" s="69">
        <f t="shared" si="29"/>
        <v>239</v>
      </c>
      <c r="DL5" s="78">
        <v>14</v>
      </c>
      <c r="DM5" s="79">
        <v>5</v>
      </c>
      <c r="DN5" s="68">
        <v>10</v>
      </c>
      <c r="DO5" s="60">
        <f t="shared" si="30"/>
        <v>29</v>
      </c>
      <c r="DP5" s="78">
        <v>6</v>
      </c>
      <c r="DQ5" s="79">
        <v>4</v>
      </c>
      <c r="DR5" s="68">
        <v>7</v>
      </c>
      <c r="DS5" s="60">
        <f t="shared" si="31"/>
        <v>17</v>
      </c>
      <c r="DT5" s="78">
        <v>9</v>
      </c>
      <c r="DU5" s="79">
        <v>4</v>
      </c>
      <c r="DV5" s="68">
        <v>23</v>
      </c>
      <c r="DW5" s="60">
        <f t="shared" si="32"/>
        <v>36</v>
      </c>
      <c r="DX5" s="82">
        <f t="shared" si="33"/>
        <v>2557</v>
      </c>
      <c r="DY5" s="73">
        <f t="shared" si="34"/>
        <v>0.3542532557495151</v>
      </c>
      <c r="DZ5" s="10">
        <f>EB5-DX5</f>
        <v>3051</v>
      </c>
      <c r="EB5" s="1">
        <v>5608</v>
      </c>
      <c r="FO5" s="4"/>
    </row>
    <row r="6" spans="1:171" ht="18.75" customHeight="1">
      <c r="A6" s="159" t="s">
        <v>45</v>
      </c>
      <c r="B6" s="72">
        <f t="shared" si="0"/>
        <v>418</v>
      </c>
      <c r="C6" s="73">
        <f t="shared" si="1"/>
        <v>0.05791077860903297</v>
      </c>
      <c r="D6" s="74">
        <v>17</v>
      </c>
      <c r="E6" s="75">
        <v>6</v>
      </c>
      <c r="F6" s="76">
        <v>16</v>
      </c>
      <c r="G6" s="58">
        <f t="shared" si="2"/>
        <v>39</v>
      </c>
      <c r="H6" s="78">
        <v>10</v>
      </c>
      <c r="I6" s="79">
        <v>1</v>
      </c>
      <c r="J6" s="61">
        <v>2</v>
      </c>
      <c r="K6" s="77">
        <f t="shared" si="3"/>
        <v>13</v>
      </c>
      <c r="L6" s="78">
        <v>4</v>
      </c>
      <c r="M6" s="79">
        <v>0</v>
      </c>
      <c r="N6" s="61">
        <v>0</v>
      </c>
      <c r="O6" s="58">
        <f t="shared" si="4"/>
        <v>4</v>
      </c>
      <c r="P6" s="78">
        <v>3</v>
      </c>
      <c r="Q6" s="79">
        <v>0</v>
      </c>
      <c r="R6" s="61">
        <v>0</v>
      </c>
      <c r="S6" s="58">
        <f t="shared" si="5"/>
        <v>3</v>
      </c>
      <c r="T6" s="78">
        <v>22</v>
      </c>
      <c r="U6" s="79">
        <v>6</v>
      </c>
      <c r="V6" s="61">
        <v>6</v>
      </c>
      <c r="W6" s="77">
        <f t="shared" si="6"/>
        <v>34</v>
      </c>
      <c r="X6" s="78">
        <v>14</v>
      </c>
      <c r="Y6" s="79">
        <v>7</v>
      </c>
      <c r="Z6" s="61">
        <v>3</v>
      </c>
      <c r="AA6" s="60">
        <f t="shared" si="7"/>
        <v>24</v>
      </c>
      <c r="AB6" s="78">
        <v>2</v>
      </c>
      <c r="AC6" s="79">
        <v>2</v>
      </c>
      <c r="AD6" s="61">
        <v>3</v>
      </c>
      <c r="AE6" s="77">
        <f t="shared" si="8"/>
        <v>7</v>
      </c>
      <c r="AF6" s="78">
        <v>7</v>
      </c>
      <c r="AG6" s="61">
        <v>0</v>
      </c>
      <c r="AH6" s="61">
        <v>2</v>
      </c>
      <c r="AI6" s="80">
        <f t="shared" si="9"/>
        <v>9</v>
      </c>
      <c r="AJ6" s="81">
        <v>20</v>
      </c>
      <c r="AK6" s="79">
        <v>9</v>
      </c>
      <c r="AL6" s="61">
        <v>7</v>
      </c>
      <c r="AM6" s="77">
        <f t="shared" si="10"/>
        <v>36</v>
      </c>
      <c r="AN6" s="78">
        <v>14</v>
      </c>
      <c r="AO6" s="79">
        <v>3</v>
      </c>
      <c r="AP6" s="61">
        <v>5</v>
      </c>
      <c r="AQ6" s="77">
        <f t="shared" si="11"/>
        <v>22</v>
      </c>
      <c r="AR6" s="78">
        <v>1</v>
      </c>
      <c r="AS6" s="79">
        <v>1</v>
      </c>
      <c r="AT6" s="61">
        <v>6</v>
      </c>
      <c r="AU6" s="77">
        <f t="shared" si="12"/>
        <v>8</v>
      </c>
      <c r="AV6" s="78">
        <v>8</v>
      </c>
      <c r="AW6" s="61">
        <v>5</v>
      </c>
      <c r="AX6" s="61">
        <v>2</v>
      </c>
      <c r="AY6" s="77">
        <f t="shared" si="13"/>
        <v>15</v>
      </c>
      <c r="AZ6" s="78">
        <v>1</v>
      </c>
      <c r="BA6" s="79">
        <v>4</v>
      </c>
      <c r="BB6" s="61">
        <v>5</v>
      </c>
      <c r="BC6" s="60">
        <f t="shared" si="14"/>
        <v>10</v>
      </c>
      <c r="BD6" s="78">
        <v>2</v>
      </c>
      <c r="BE6" s="79">
        <v>3</v>
      </c>
      <c r="BF6" s="61">
        <v>2</v>
      </c>
      <c r="BG6" s="60">
        <f t="shared" si="15"/>
        <v>7</v>
      </c>
      <c r="BH6" s="78">
        <v>5</v>
      </c>
      <c r="BI6" s="79">
        <v>1</v>
      </c>
      <c r="BJ6" s="61">
        <v>1</v>
      </c>
      <c r="BK6" s="77">
        <f t="shared" si="16"/>
        <v>7</v>
      </c>
      <c r="BL6" s="78">
        <v>1</v>
      </c>
      <c r="BM6" s="79">
        <v>2</v>
      </c>
      <c r="BN6" s="61">
        <v>2</v>
      </c>
      <c r="BO6" s="66">
        <f t="shared" si="17"/>
        <v>5</v>
      </c>
      <c r="BP6" s="81">
        <v>0</v>
      </c>
      <c r="BQ6" s="79">
        <v>0</v>
      </c>
      <c r="BR6" s="61">
        <v>1</v>
      </c>
      <c r="BS6" s="77">
        <f t="shared" si="18"/>
        <v>1</v>
      </c>
      <c r="BT6" s="78">
        <v>2</v>
      </c>
      <c r="BU6" s="79">
        <v>0</v>
      </c>
      <c r="BV6" s="61">
        <v>0</v>
      </c>
      <c r="BW6" s="60">
        <f t="shared" si="19"/>
        <v>2</v>
      </c>
      <c r="BX6" s="78">
        <v>3</v>
      </c>
      <c r="BY6" s="79">
        <v>4</v>
      </c>
      <c r="BZ6" s="61">
        <v>2</v>
      </c>
      <c r="CA6" s="60">
        <f t="shared" si="20"/>
        <v>9</v>
      </c>
      <c r="CB6" s="78">
        <v>0</v>
      </c>
      <c r="CC6" s="79">
        <v>0</v>
      </c>
      <c r="CD6" s="61">
        <v>2</v>
      </c>
      <c r="CE6" s="60">
        <f t="shared" si="21"/>
        <v>2</v>
      </c>
      <c r="CF6" s="78">
        <v>2</v>
      </c>
      <c r="CG6" s="79">
        <v>2</v>
      </c>
      <c r="CH6" s="61">
        <v>0</v>
      </c>
      <c r="CI6" s="77">
        <f t="shared" si="22"/>
        <v>4</v>
      </c>
      <c r="CJ6" s="78">
        <v>1</v>
      </c>
      <c r="CK6" s="79">
        <v>2</v>
      </c>
      <c r="CL6" s="61">
        <v>1</v>
      </c>
      <c r="CM6" s="60">
        <f t="shared" si="23"/>
        <v>4</v>
      </c>
      <c r="CN6" s="78">
        <v>27</v>
      </c>
      <c r="CO6" s="79">
        <v>15</v>
      </c>
      <c r="CP6" s="61">
        <v>16</v>
      </c>
      <c r="CQ6" s="60">
        <f t="shared" si="24"/>
        <v>58</v>
      </c>
      <c r="CR6" s="78">
        <v>0</v>
      </c>
      <c r="CS6" s="79">
        <v>0</v>
      </c>
      <c r="CT6" s="61">
        <v>1</v>
      </c>
      <c r="CU6" s="66">
        <f t="shared" si="25"/>
        <v>1</v>
      </c>
      <c r="CV6" s="81">
        <v>0</v>
      </c>
      <c r="CW6" s="79">
        <v>0</v>
      </c>
      <c r="CX6" s="61">
        <v>4</v>
      </c>
      <c r="CY6" s="60">
        <f t="shared" si="26"/>
        <v>4</v>
      </c>
      <c r="CZ6" s="78">
        <v>16</v>
      </c>
      <c r="DA6" s="61">
        <v>1</v>
      </c>
      <c r="DB6" s="61">
        <v>5</v>
      </c>
      <c r="DC6" s="77">
        <f t="shared" si="27"/>
        <v>22</v>
      </c>
      <c r="DD6" s="78">
        <v>8</v>
      </c>
      <c r="DE6" s="79">
        <v>1</v>
      </c>
      <c r="DF6" s="61">
        <v>2</v>
      </c>
      <c r="DG6" s="60">
        <f t="shared" si="28"/>
        <v>11</v>
      </c>
      <c r="DH6" s="78">
        <v>22</v>
      </c>
      <c r="DI6" s="79">
        <v>22</v>
      </c>
      <c r="DJ6" s="68">
        <v>3</v>
      </c>
      <c r="DK6" s="69">
        <f t="shared" si="29"/>
        <v>47</v>
      </c>
      <c r="DL6" s="78">
        <v>0</v>
      </c>
      <c r="DM6" s="79">
        <v>1</v>
      </c>
      <c r="DN6" s="68">
        <v>2</v>
      </c>
      <c r="DO6" s="60">
        <f t="shared" si="30"/>
        <v>3</v>
      </c>
      <c r="DP6" s="78">
        <v>3</v>
      </c>
      <c r="DQ6" s="79">
        <v>0</v>
      </c>
      <c r="DR6" s="68">
        <v>1</v>
      </c>
      <c r="DS6" s="60">
        <f t="shared" si="31"/>
        <v>4</v>
      </c>
      <c r="DT6" s="78">
        <v>1</v>
      </c>
      <c r="DU6" s="79">
        <v>0</v>
      </c>
      <c r="DV6" s="68">
        <v>2</v>
      </c>
      <c r="DW6" s="60">
        <f t="shared" si="32"/>
        <v>3</v>
      </c>
      <c r="DX6" s="82">
        <f t="shared" si="33"/>
        <v>418</v>
      </c>
      <c r="DY6" s="73">
        <f t="shared" si="34"/>
        <v>0.05791077860903297</v>
      </c>
      <c r="DZ6" s="10">
        <f>EB6-DX6</f>
        <v>2905</v>
      </c>
      <c r="EB6" s="1">
        <v>3323</v>
      </c>
      <c r="FO6" s="4"/>
    </row>
    <row r="7" spans="1:171" ht="18.75" customHeight="1">
      <c r="A7" s="159" t="s">
        <v>46</v>
      </c>
      <c r="B7" s="72">
        <f t="shared" si="0"/>
        <v>437</v>
      </c>
      <c r="C7" s="73">
        <f t="shared" si="1"/>
        <v>0.06054308672762538</v>
      </c>
      <c r="D7" s="74">
        <v>4</v>
      </c>
      <c r="E7" s="75">
        <v>2</v>
      </c>
      <c r="F7" s="76">
        <v>12</v>
      </c>
      <c r="G7" s="77">
        <f t="shared" si="2"/>
        <v>18</v>
      </c>
      <c r="H7" s="78">
        <v>2</v>
      </c>
      <c r="I7" s="79">
        <v>1</v>
      </c>
      <c r="J7" s="61">
        <v>14</v>
      </c>
      <c r="K7" s="77">
        <f t="shared" si="3"/>
        <v>17</v>
      </c>
      <c r="L7" s="78">
        <v>1</v>
      </c>
      <c r="M7" s="79">
        <v>2</v>
      </c>
      <c r="N7" s="61">
        <v>6</v>
      </c>
      <c r="O7" s="58">
        <f t="shared" si="4"/>
        <v>9</v>
      </c>
      <c r="P7" s="78">
        <v>1</v>
      </c>
      <c r="Q7" s="79">
        <v>1</v>
      </c>
      <c r="R7" s="61">
        <v>5</v>
      </c>
      <c r="S7" s="58">
        <f t="shared" si="5"/>
        <v>7</v>
      </c>
      <c r="T7" s="78">
        <v>6</v>
      </c>
      <c r="U7" s="79">
        <v>7</v>
      </c>
      <c r="V7" s="61">
        <v>27</v>
      </c>
      <c r="W7" s="77">
        <f t="shared" si="6"/>
        <v>40</v>
      </c>
      <c r="X7" s="78">
        <v>2</v>
      </c>
      <c r="Y7" s="79">
        <v>2</v>
      </c>
      <c r="Z7" s="61">
        <v>19</v>
      </c>
      <c r="AA7" s="60">
        <f t="shared" si="7"/>
        <v>23</v>
      </c>
      <c r="AB7" s="78">
        <v>1</v>
      </c>
      <c r="AC7" s="79">
        <v>0</v>
      </c>
      <c r="AD7" s="61">
        <v>10</v>
      </c>
      <c r="AE7" s="77">
        <f t="shared" si="8"/>
        <v>11</v>
      </c>
      <c r="AF7" s="78">
        <v>3</v>
      </c>
      <c r="AG7" s="61">
        <v>3</v>
      </c>
      <c r="AH7" s="61">
        <v>6</v>
      </c>
      <c r="AI7" s="80">
        <f t="shared" si="9"/>
        <v>12</v>
      </c>
      <c r="AJ7" s="81">
        <v>5</v>
      </c>
      <c r="AK7" s="79">
        <v>4</v>
      </c>
      <c r="AL7" s="61">
        <v>34</v>
      </c>
      <c r="AM7" s="77">
        <f t="shared" si="10"/>
        <v>43</v>
      </c>
      <c r="AN7" s="78">
        <v>3</v>
      </c>
      <c r="AO7" s="79">
        <v>2</v>
      </c>
      <c r="AP7" s="61">
        <v>12</v>
      </c>
      <c r="AQ7" s="77">
        <f t="shared" si="11"/>
        <v>17</v>
      </c>
      <c r="AR7" s="78">
        <v>1</v>
      </c>
      <c r="AS7" s="79">
        <v>2</v>
      </c>
      <c r="AT7" s="61">
        <v>2</v>
      </c>
      <c r="AU7" s="77">
        <f t="shared" si="12"/>
        <v>5</v>
      </c>
      <c r="AV7" s="78">
        <v>2</v>
      </c>
      <c r="AW7" s="61">
        <v>2</v>
      </c>
      <c r="AX7" s="61">
        <v>4</v>
      </c>
      <c r="AY7" s="77">
        <f t="shared" si="13"/>
        <v>8</v>
      </c>
      <c r="AZ7" s="78">
        <v>1</v>
      </c>
      <c r="BA7" s="79">
        <v>11</v>
      </c>
      <c r="BB7" s="61">
        <v>6</v>
      </c>
      <c r="BC7" s="60">
        <f t="shared" si="14"/>
        <v>18</v>
      </c>
      <c r="BD7" s="78">
        <v>0</v>
      </c>
      <c r="BE7" s="79">
        <v>1</v>
      </c>
      <c r="BF7" s="61">
        <v>5</v>
      </c>
      <c r="BG7" s="60">
        <f t="shared" si="15"/>
        <v>6</v>
      </c>
      <c r="BH7" s="78">
        <v>4</v>
      </c>
      <c r="BI7" s="79">
        <v>1</v>
      </c>
      <c r="BJ7" s="61">
        <v>4</v>
      </c>
      <c r="BK7" s="77">
        <f t="shared" si="16"/>
        <v>9</v>
      </c>
      <c r="BL7" s="78">
        <v>3</v>
      </c>
      <c r="BM7" s="79">
        <v>2</v>
      </c>
      <c r="BN7" s="61">
        <v>15</v>
      </c>
      <c r="BO7" s="66">
        <f t="shared" si="17"/>
        <v>20</v>
      </c>
      <c r="BP7" s="81">
        <v>1</v>
      </c>
      <c r="BQ7" s="79">
        <v>0</v>
      </c>
      <c r="BR7" s="61">
        <v>4</v>
      </c>
      <c r="BS7" s="77">
        <f t="shared" si="18"/>
        <v>5</v>
      </c>
      <c r="BT7" s="78">
        <v>0</v>
      </c>
      <c r="BU7" s="79">
        <v>0</v>
      </c>
      <c r="BV7" s="61">
        <v>0</v>
      </c>
      <c r="BW7" s="60">
        <f t="shared" si="19"/>
        <v>0</v>
      </c>
      <c r="BX7" s="78">
        <v>0</v>
      </c>
      <c r="BY7" s="79">
        <v>2</v>
      </c>
      <c r="BZ7" s="61">
        <v>5</v>
      </c>
      <c r="CA7" s="60">
        <f t="shared" si="20"/>
        <v>7</v>
      </c>
      <c r="CB7" s="78">
        <v>1</v>
      </c>
      <c r="CC7" s="79">
        <v>0</v>
      </c>
      <c r="CD7" s="61">
        <v>3</v>
      </c>
      <c r="CE7" s="60">
        <f t="shared" si="21"/>
        <v>4</v>
      </c>
      <c r="CF7" s="78">
        <v>1</v>
      </c>
      <c r="CG7" s="79">
        <v>2</v>
      </c>
      <c r="CH7" s="61">
        <v>2</v>
      </c>
      <c r="CI7" s="77">
        <f t="shared" si="22"/>
        <v>5</v>
      </c>
      <c r="CJ7" s="78">
        <v>2</v>
      </c>
      <c r="CK7" s="79">
        <v>0</v>
      </c>
      <c r="CL7" s="61">
        <v>5</v>
      </c>
      <c r="CM7" s="60">
        <f t="shared" si="23"/>
        <v>7</v>
      </c>
      <c r="CN7" s="78">
        <v>10</v>
      </c>
      <c r="CO7" s="79">
        <v>2</v>
      </c>
      <c r="CP7" s="61">
        <v>3</v>
      </c>
      <c r="CQ7" s="60">
        <f t="shared" si="24"/>
        <v>15</v>
      </c>
      <c r="CR7" s="78">
        <v>1</v>
      </c>
      <c r="CS7" s="79">
        <v>1</v>
      </c>
      <c r="CT7" s="61">
        <v>3</v>
      </c>
      <c r="CU7" s="66">
        <f t="shared" si="25"/>
        <v>5</v>
      </c>
      <c r="CV7" s="81">
        <v>0</v>
      </c>
      <c r="CW7" s="79">
        <v>0</v>
      </c>
      <c r="CX7" s="61">
        <v>8</v>
      </c>
      <c r="CY7" s="60">
        <f t="shared" si="26"/>
        <v>8</v>
      </c>
      <c r="CZ7" s="78">
        <v>5</v>
      </c>
      <c r="DA7" s="61">
        <v>12</v>
      </c>
      <c r="DB7" s="61">
        <v>10</v>
      </c>
      <c r="DC7" s="58">
        <f t="shared" si="27"/>
        <v>27</v>
      </c>
      <c r="DD7" s="78">
        <v>7</v>
      </c>
      <c r="DE7" s="79">
        <v>4</v>
      </c>
      <c r="DF7" s="61">
        <v>14</v>
      </c>
      <c r="DG7" s="60">
        <f t="shared" si="28"/>
        <v>25</v>
      </c>
      <c r="DH7" s="78">
        <v>8</v>
      </c>
      <c r="DI7" s="79">
        <v>7</v>
      </c>
      <c r="DJ7" s="68">
        <v>12</v>
      </c>
      <c r="DK7" s="69">
        <f t="shared" si="29"/>
        <v>27</v>
      </c>
      <c r="DL7" s="78">
        <v>3</v>
      </c>
      <c r="DM7" s="79">
        <v>0</v>
      </c>
      <c r="DN7" s="68">
        <v>10</v>
      </c>
      <c r="DO7" s="60">
        <f t="shared" si="30"/>
        <v>13</v>
      </c>
      <c r="DP7" s="78">
        <v>0</v>
      </c>
      <c r="DQ7" s="79">
        <v>2</v>
      </c>
      <c r="DR7" s="68">
        <v>0</v>
      </c>
      <c r="DS7" s="60">
        <f t="shared" si="31"/>
        <v>2</v>
      </c>
      <c r="DT7" s="78">
        <v>5</v>
      </c>
      <c r="DU7" s="79">
        <v>6</v>
      </c>
      <c r="DV7" s="68">
        <v>13</v>
      </c>
      <c r="DW7" s="60">
        <f t="shared" si="32"/>
        <v>24</v>
      </c>
      <c r="DX7" s="82">
        <f t="shared" si="33"/>
        <v>437</v>
      </c>
      <c r="DY7" s="73">
        <f t="shared" si="34"/>
        <v>0.06054308672762538</v>
      </c>
      <c r="DZ7" s="10">
        <f>EB7-DX7</f>
        <v>4161</v>
      </c>
      <c r="EB7" s="1">
        <v>4598</v>
      </c>
      <c r="FO7" s="4"/>
    </row>
    <row r="8" spans="1:171" ht="18.75" customHeight="1">
      <c r="A8" s="160" t="s">
        <v>47</v>
      </c>
      <c r="B8" s="72">
        <f t="shared" si="0"/>
        <v>968</v>
      </c>
      <c r="C8" s="73">
        <f t="shared" si="1"/>
        <v>0.1341091715156553</v>
      </c>
      <c r="D8" s="74">
        <v>2</v>
      </c>
      <c r="E8" s="75">
        <v>1</v>
      </c>
      <c r="F8" s="76">
        <v>15</v>
      </c>
      <c r="G8" s="58">
        <f t="shared" si="2"/>
        <v>18</v>
      </c>
      <c r="H8" s="78">
        <v>6</v>
      </c>
      <c r="I8" s="79">
        <v>10</v>
      </c>
      <c r="J8" s="61">
        <v>11</v>
      </c>
      <c r="K8" s="77">
        <f t="shared" si="3"/>
        <v>27</v>
      </c>
      <c r="L8" s="78">
        <v>20</v>
      </c>
      <c r="M8" s="79">
        <v>8</v>
      </c>
      <c r="N8" s="61">
        <v>28</v>
      </c>
      <c r="O8" s="58">
        <f t="shared" si="4"/>
        <v>56</v>
      </c>
      <c r="P8" s="78">
        <v>8</v>
      </c>
      <c r="Q8" s="79">
        <v>4</v>
      </c>
      <c r="R8" s="61">
        <v>37</v>
      </c>
      <c r="S8" s="58">
        <f t="shared" si="5"/>
        <v>49</v>
      </c>
      <c r="T8" s="78">
        <v>7</v>
      </c>
      <c r="U8" s="79">
        <v>7</v>
      </c>
      <c r="V8" s="61">
        <v>21</v>
      </c>
      <c r="W8" s="77">
        <f t="shared" si="6"/>
        <v>35</v>
      </c>
      <c r="X8" s="78">
        <v>6</v>
      </c>
      <c r="Y8" s="79">
        <v>3</v>
      </c>
      <c r="Z8" s="61">
        <v>8</v>
      </c>
      <c r="AA8" s="60">
        <f t="shared" si="7"/>
        <v>17</v>
      </c>
      <c r="AB8" s="78">
        <v>3</v>
      </c>
      <c r="AC8" s="79">
        <v>1</v>
      </c>
      <c r="AD8" s="61">
        <v>30</v>
      </c>
      <c r="AE8" s="77">
        <f t="shared" si="8"/>
        <v>34</v>
      </c>
      <c r="AF8" s="78">
        <v>11</v>
      </c>
      <c r="AG8" s="61">
        <v>5</v>
      </c>
      <c r="AH8" s="61">
        <v>30</v>
      </c>
      <c r="AI8" s="80">
        <f t="shared" si="9"/>
        <v>46</v>
      </c>
      <c r="AJ8" s="81">
        <v>8</v>
      </c>
      <c r="AK8" s="79">
        <v>3</v>
      </c>
      <c r="AL8" s="61">
        <v>11</v>
      </c>
      <c r="AM8" s="77">
        <f t="shared" si="10"/>
        <v>22</v>
      </c>
      <c r="AN8" s="78">
        <v>1</v>
      </c>
      <c r="AO8" s="79">
        <v>5</v>
      </c>
      <c r="AP8" s="61">
        <v>8</v>
      </c>
      <c r="AQ8" s="77">
        <f t="shared" si="11"/>
        <v>14</v>
      </c>
      <c r="AR8" s="78">
        <v>6</v>
      </c>
      <c r="AS8" s="79">
        <v>14</v>
      </c>
      <c r="AT8" s="61">
        <v>22</v>
      </c>
      <c r="AU8" s="77">
        <f t="shared" si="12"/>
        <v>42</v>
      </c>
      <c r="AV8" s="78">
        <v>12</v>
      </c>
      <c r="AW8" s="61">
        <v>2</v>
      </c>
      <c r="AX8" s="61">
        <v>20</v>
      </c>
      <c r="AY8" s="77">
        <f t="shared" si="13"/>
        <v>34</v>
      </c>
      <c r="AZ8" s="78">
        <v>10</v>
      </c>
      <c r="BA8" s="79">
        <v>32</v>
      </c>
      <c r="BB8" s="61">
        <v>19</v>
      </c>
      <c r="BC8" s="60">
        <f t="shared" si="14"/>
        <v>61</v>
      </c>
      <c r="BD8" s="78">
        <v>19</v>
      </c>
      <c r="BE8" s="79">
        <v>0</v>
      </c>
      <c r="BF8" s="61">
        <v>32</v>
      </c>
      <c r="BG8" s="60">
        <f t="shared" si="15"/>
        <v>51</v>
      </c>
      <c r="BH8" s="78">
        <v>14</v>
      </c>
      <c r="BI8" s="79">
        <v>10</v>
      </c>
      <c r="BJ8" s="61">
        <v>22</v>
      </c>
      <c r="BK8" s="77">
        <f t="shared" si="16"/>
        <v>46</v>
      </c>
      <c r="BL8" s="78">
        <v>9</v>
      </c>
      <c r="BM8" s="79">
        <v>11</v>
      </c>
      <c r="BN8" s="61">
        <v>28</v>
      </c>
      <c r="BO8" s="66">
        <f t="shared" si="17"/>
        <v>48</v>
      </c>
      <c r="BP8" s="81">
        <v>6</v>
      </c>
      <c r="BQ8" s="79">
        <v>0</v>
      </c>
      <c r="BR8" s="61">
        <v>25</v>
      </c>
      <c r="BS8" s="77">
        <f t="shared" si="18"/>
        <v>31</v>
      </c>
      <c r="BT8" s="78">
        <v>8</v>
      </c>
      <c r="BU8" s="79">
        <v>5</v>
      </c>
      <c r="BV8" s="61">
        <v>18</v>
      </c>
      <c r="BW8" s="60">
        <f t="shared" si="19"/>
        <v>31</v>
      </c>
      <c r="BX8" s="78">
        <v>16</v>
      </c>
      <c r="BY8" s="79">
        <v>1</v>
      </c>
      <c r="BZ8" s="61">
        <v>21</v>
      </c>
      <c r="CA8" s="60">
        <f t="shared" si="20"/>
        <v>38</v>
      </c>
      <c r="CB8" s="78">
        <v>4</v>
      </c>
      <c r="CC8" s="79">
        <v>0</v>
      </c>
      <c r="CD8" s="61">
        <v>6</v>
      </c>
      <c r="CE8" s="60">
        <f t="shared" si="21"/>
        <v>10</v>
      </c>
      <c r="CF8" s="78">
        <v>0</v>
      </c>
      <c r="CG8" s="79">
        <v>1</v>
      </c>
      <c r="CH8" s="61">
        <v>5</v>
      </c>
      <c r="CI8" s="58">
        <f t="shared" si="22"/>
        <v>6</v>
      </c>
      <c r="CJ8" s="78">
        <v>3</v>
      </c>
      <c r="CK8" s="79">
        <v>0</v>
      </c>
      <c r="CL8" s="61">
        <v>14</v>
      </c>
      <c r="CM8" s="60">
        <f t="shared" si="23"/>
        <v>17</v>
      </c>
      <c r="CN8" s="78">
        <v>7</v>
      </c>
      <c r="CO8" s="79">
        <v>0</v>
      </c>
      <c r="CP8" s="61">
        <v>8</v>
      </c>
      <c r="CQ8" s="60">
        <f t="shared" si="24"/>
        <v>15</v>
      </c>
      <c r="CR8" s="78">
        <v>6</v>
      </c>
      <c r="CS8" s="79">
        <v>7</v>
      </c>
      <c r="CT8" s="61">
        <v>24</v>
      </c>
      <c r="CU8" s="66">
        <f t="shared" si="25"/>
        <v>37</v>
      </c>
      <c r="CV8" s="81">
        <v>2</v>
      </c>
      <c r="CW8" s="79">
        <v>1</v>
      </c>
      <c r="CX8" s="61">
        <v>0</v>
      </c>
      <c r="CY8" s="60">
        <f t="shared" si="26"/>
        <v>3</v>
      </c>
      <c r="CZ8" s="78">
        <v>11</v>
      </c>
      <c r="DA8" s="61">
        <v>3</v>
      </c>
      <c r="DB8" s="61">
        <v>8</v>
      </c>
      <c r="DC8" s="58">
        <f t="shared" si="27"/>
        <v>22</v>
      </c>
      <c r="DD8" s="78">
        <v>2</v>
      </c>
      <c r="DE8" s="79">
        <v>4</v>
      </c>
      <c r="DF8" s="61">
        <v>17</v>
      </c>
      <c r="DG8" s="60">
        <f t="shared" si="28"/>
        <v>23</v>
      </c>
      <c r="DH8" s="78">
        <v>2</v>
      </c>
      <c r="DI8" s="79">
        <v>5</v>
      </c>
      <c r="DJ8" s="68">
        <v>10</v>
      </c>
      <c r="DK8" s="69">
        <f t="shared" si="29"/>
        <v>17</v>
      </c>
      <c r="DL8" s="78">
        <v>7</v>
      </c>
      <c r="DM8" s="79">
        <v>7</v>
      </c>
      <c r="DN8" s="68">
        <v>8</v>
      </c>
      <c r="DO8" s="60">
        <f t="shared" si="30"/>
        <v>22</v>
      </c>
      <c r="DP8" s="78">
        <v>2</v>
      </c>
      <c r="DQ8" s="79">
        <v>7</v>
      </c>
      <c r="DR8" s="68">
        <v>14</v>
      </c>
      <c r="DS8" s="60">
        <f t="shared" si="31"/>
        <v>23</v>
      </c>
      <c r="DT8" s="78">
        <v>23</v>
      </c>
      <c r="DU8" s="79">
        <v>12</v>
      </c>
      <c r="DV8" s="68">
        <v>38</v>
      </c>
      <c r="DW8" s="60">
        <f t="shared" si="32"/>
        <v>73</v>
      </c>
      <c r="DX8" s="82">
        <f t="shared" si="33"/>
        <v>968</v>
      </c>
      <c r="DY8" s="73">
        <f t="shared" si="34"/>
        <v>0.1341091715156553</v>
      </c>
      <c r="DZ8" s="10"/>
      <c r="FO8" s="4"/>
    </row>
    <row r="9" spans="1:171" ht="18.75" customHeight="1" thickBot="1">
      <c r="A9" s="159" t="s">
        <v>48</v>
      </c>
      <c r="B9" s="72">
        <f t="shared" si="0"/>
        <v>299</v>
      </c>
      <c r="C9" s="73">
        <f t="shared" si="1"/>
        <v>0.04142421723469105</v>
      </c>
      <c r="D9" s="74">
        <v>4</v>
      </c>
      <c r="E9" s="75">
        <v>1</v>
      </c>
      <c r="F9" s="76">
        <v>8</v>
      </c>
      <c r="G9" s="58">
        <f t="shared" si="2"/>
        <v>13</v>
      </c>
      <c r="H9" s="78">
        <v>4</v>
      </c>
      <c r="I9" s="79">
        <v>3</v>
      </c>
      <c r="J9" s="61">
        <v>1</v>
      </c>
      <c r="K9" s="58">
        <f t="shared" si="3"/>
        <v>8</v>
      </c>
      <c r="L9" s="78">
        <v>3</v>
      </c>
      <c r="M9" s="79">
        <v>0</v>
      </c>
      <c r="N9" s="61">
        <v>3</v>
      </c>
      <c r="O9" s="58">
        <f t="shared" si="4"/>
        <v>6</v>
      </c>
      <c r="P9" s="78">
        <v>1</v>
      </c>
      <c r="Q9" s="79">
        <v>0</v>
      </c>
      <c r="R9" s="61">
        <v>3</v>
      </c>
      <c r="S9" s="58">
        <f t="shared" si="5"/>
        <v>4</v>
      </c>
      <c r="T9" s="78">
        <v>6</v>
      </c>
      <c r="U9" s="79">
        <v>3</v>
      </c>
      <c r="V9" s="61">
        <v>7</v>
      </c>
      <c r="W9" s="64">
        <f t="shared" si="6"/>
        <v>16</v>
      </c>
      <c r="X9" s="78">
        <v>1</v>
      </c>
      <c r="Y9" s="79">
        <v>9</v>
      </c>
      <c r="Z9" s="61">
        <v>10</v>
      </c>
      <c r="AA9" s="60">
        <f t="shared" si="7"/>
        <v>20</v>
      </c>
      <c r="AB9" s="78">
        <v>2</v>
      </c>
      <c r="AC9" s="79">
        <v>0</v>
      </c>
      <c r="AD9" s="61">
        <v>3</v>
      </c>
      <c r="AE9" s="64">
        <f t="shared" si="8"/>
        <v>5</v>
      </c>
      <c r="AF9" s="78">
        <v>2</v>
      </c>
      <c r="AG9" s="83">
        <v>0</v>
      </c>
      <c r="AH9" s="61">
        <v>2</v>
      </c>
      <c r="AI9" s="65">
        <f t="shared" si="9"/>
        <v>4</v>
      </c>
      <c r="AJ9" s="81">
        <v>6</v>
      </c>
      <c r="AK9" s="79">
        <v>6</v>
      </c>
      <c r="AL9" s="61">
        <v>10</v>
      </c>
      <c r="AM9" s="64">
        <f t="shared" si="10"/>
        <v>22</v>
      </c>
      <c r="AN9" s="78">
        <v>3</v>
      </c>
      <c r="AO9" s="79">
        <v>4</v>
      </c>
      <c r="AP9" s="61">
        <v>0</v>
      </c>
      <c r="AQ9" s="64">
        <f t="shared" si="11"/>
        <v>7</v>
      </c>
      <c r="AR9" s="78">
        <v>1</v>
      </c>
      <c r="AS9" s="79">
        <v>4</v>
      </c>
      <c r="AT9" s="61">
        <v>4</v>
      </c>
      <c r="AU9" s="64">
        <f t="shared" si="12"/>
        <v>9</v>
      </c>
      <c r="AV9" s="78">
        <v>3</v>
      </c>
      <c r="AW9" s="61">
        <v>0</v>
      </c>
      <c r="AX9" s="61">
        <v>0</v>
      </c>
      <c r="AY9" s="64">
        <f t="shared" si="13"/>
        <v>3</v>
      </c>
      <c r="AZ9" s="78">
        <v>0</v>
      </c>
      <c r="BA9" s="79">
        <v>8</v>
      </c>
      <c r="BB9" s="61">
        <v>4</v>
      </c>
      <c r="BC9" s="60">
        <f t="shared" si="14"/>
        <v>12</v>
      </c>
      <c r="BD9" s="78">
        <v>6</v>
      </c>
      <c r="BE9" s="79">
        <v>0</v>
      </c>
      <c r="BF9" s="61">
        <v>7</v>
      </c>
      <c r="BG9" s="60">
        <f t="shared" si="15"/>
        <v>13</v>
      </c>
      <c r="BH9" s="78">
        <v>2</v>
      </c>
      <c r="BI9" s="79">
        <v>2</v>
      </c>
      <c r="BJ9" s="61">
        <v>2</v>
      </c>
      <c r="BK9" s="64">
        <f t="shared" si="16"/>
        <v>6</v>
      </c>
      <c r="BL9" s="78">
        <v>3</v>
      </c>
      <c r="BM9" s="79">
        <v>3</v>
      </c>
      <c r="BN9" s="61">
        <v>5</v>
      </c>
      <c r="BO9" s="66">
        <f t="shared" si="17"/>
        <v>11</v>
      </c>
      <c r="BP9" s="81">
        <v>0</v>
      </c>
      <c r="BQ9" s="79">
        <v>0</v>
      </c>
      <c r="BR9" s="61">
        <v>6</v>
      </c>
      <c r="BS9" s="64">
        <f t="shared" si="18"/>
        <v>6</v>
      </c>
      <c r="BT9" s="78">
        <v>4</v>
      </c>
      <c r="BU9" s="79">
        <v>2</v>
      </c>
      <c r="BV9" s="61">
        <v>0</v>
      </c>
      <c r="BW9" s="60">
        <f t="shared" si="19"/>
        <v>6</v>
      </c>
      <c r="BX9" s="78">
        <v>2</v>
      </c>
      <c r="BY9" s="79">
        <v>0</v>
      </c>
      <c r="BZ9" s="61">
        <v>7</v>
      </c>
      <c r="CA9" s="60">
        <f t="shared" si="20"/>
        <v>9</v>
      </c>
      <c r="CB9" s="78">
        <v>0</v>
      </c>
      <c r="CC9" s="79">
        <v>1</v>
      </c>
      <c r="CD9" s="61">
        <v>1</v>
      </c>
      <c r="CE9" s="60">
        <f t="shared" si="21"/>
        <v>2</v>
      </c>
      <c r="CF9" s="78">
        <v>3</v>
      </c>
      <c r="CG9" s="79">
        <v>1</v>
      </c>
      <c r="CH9" s="61">
        <v>3</v>
      </c>
      <c r="CI9" s="64">
        <f t="shared" si="22"/>
        <v>7</v>
      </c>
      <c r="CJ9" s="78">
        <v>2</v>
      </c>
      <c r="CK9" s="79">
        <v>0</v>
      </c>
      <c r="CL9" s="61">
        <v>0</v>
      </c>
      <c r="CM9" s="60">
        <f t="shared" si="23"/>
        <v>2</v>
      </c>
      <c r="CN9" s="78">
        <v>13</v>
      </c>
      <c r="CO9" s="79">
        <v>7</v>
      </c>
      <c r="CP9" s="61">
        <v>8</v>
      </c>
      <c r="CQ9" s="60">
        <f t="shared" si="24"/>
        <v>28</v>
      </c>
      <c r="CR9" s="78">
        <v>3</v>
      </c>
      <c r="CS9" s="79">
        <v>1</v>
      </c>
      <c r="CT9" s="61">
        <v>3</v>
      </c>
      <c r="CU9" s="66">
        <f t="shared" si="25"/>
        <v>7</v>
      </c>
      <c r="CV9" s="81">
        <v>2</v>
      </c>
      <c r="CW9" s="79">
        <v>2</v>
      </c>
      <c r="CX9" s="61">
        <v>2</v>
      </c>
      <c r="CY9" s="60">
        <f t="shared" si="26"/>
        <v>6</v>
      </c>
      <c r="CZ9" s="78">
        <v>2</v>
      </c>
      <c r="DA9" s="79">
        <v>7</v>
      </c>
      <c r="DB9" s="61">
        <v>3</v>
      </c>
      <c r="DC9" s="64">
        <f t="shared" si="27"/>
        <v>12</v>
      </c>
      <c r="DD9" s="78">
        <v>3</v>
      </c>
      <c r="DE9" s="79">
        <v>4</v>
      </c>
      <c r="DF9" s="61">
        <v>8</v>
      </c>
      <c r="DG9" s="60">
        <f t="shared" si="28"/>
        <v>15</v>
      </c>
      <c r="DH9" s="78">
        <v>4</v>
      </c>
      <c r="DI9" s="79">
        <v>5</v>
      </c>
      <c r="DJ9" s="68">
        <v>6</v>
      </c>
      <c r="DK9" s="69">
        <f t="shared" si="29"/>
        <v>15</v>
      </c>
      <c r="DL9" s="78">
        <v>5</v>
      </c>
      <c r="DM9" s="79">
        <v>1</v>
      </c>
      <c r="DN9" s="68">
        <v>2</v>
      </c>
      <c r="DO9" s="60">
        <f t="shared" si="30"/>
        <v>8</v>
      </c>
      <c r="DP9" s="78">
        <v>3</v>
      </c>
      <c r="DQ9" s="79">
        <v>0</v>
      </c>
      <c r="DR9" s="68">
        <v>3</v>
      </c>
      <c r="DS9" s="60">
        <f t="shared" si="31"/>
        <v>6</v>
      </c>
      <c r="DT9" s="78">
        <v>1</v>
      </c>
      <c r="DU9" s="79">
        <v>4</v>
      </c>
      <c r="DV9" s="68">
        <v>6</v>
      </c>
      <c r="DW9" s="60">
        <f t="shared" si="32"/>
        <v>11</v>
      </c>
      <c r="DX9" s="82">
        <f t="shared" si="33"/>
        <v>299</v>
      </c>
      <c r="DY9" s="73">
        <f t="shared" si="34"/>
        <v>0.04142421723469105</v>
      </c>
      <c r="DZ9" s="10"/>
      <c r="FO9" s="4"/>
    </row>
    <row r="10" spans="1:171" ht="12" customHeight="1" thickTop="1">
      <c r="A10" s="157"/>
      <c r="B10" s="84"/>
      <c r="C10" s="85"/>
      <c r="D10" s="86"/>
      <c r="E10" s="87"/>
      <c r="F10" s="88"/>
      <c r="G10" s="89"/>
      <c r="H10" s="90"/>
      <c r="I10" s="87"/>
      <c r="J10" s="91"/>
      <c r="K10" s="89"/>
      <c r="L10" s="90"/>
      <c r="M10" s="92"/>
      <c r="N10" s="92"/>
      <c r="O10" s="89"/>
      <c r="P10" s="90"/>
      <c r="Q10" s="93"/>
      <c r="R10" s="93"/>
      <c r="S10" s="94"/>
      <c r="T10" s="95"/>
      <c r="U10" s="96"/>
      <c r="V10" s="96"/>
      <c r="W10" s="93"/>
      <c r="X10" s="97"/>
      <c r="Y10" s="93"/>
      <c r="Z10" s="93"/>
      <c r="AA10" s="98"/>
      <c r="AB10" s="93"/>
      <c r="AC10" s="93"/>
      <c r="AD10" s="93"/>
      <c r="AE10" s="98"/>
      <c r="AF10" s="99"/>
      <c r="AG10" s="99"/>
      <c r="AH10" s="96"/>
      <c r="AI10" s="98"/>
      <c r="AJ10" s="100"/>
      <c r="AK10" s="93"/>
      <c r="AL10" s="93"/>
      <c r="AM10" s="98"/>
      <c r="AN10" s="96"/>
      <c r="AO10" s="96"/>
      <c r="AP10" s="96"/>
      <c r="AQ10" s="98"/>
      <c r="AR10" s="93"/>
      <c r="AS10" s="93"/>
      <c r="AT10" s="93"/>
      <c r="AU10" s="98"/>
      <c r="AV10" s="93"/>
      <c r="AW10" s="93"/>
      <c r="AX10" s="93"/>
      <c r="AY10" s="98"/>
      <c r="AZ10" s="93"/>
      <c r="BA10" s="93"/>
      <c r="BB10" s="93"/>
      <c r="BC10" s="101"/>
      <c r="BD10" s="102"/>
      <c r="BE10" s="93"/>
      <c r="BF10" s="93"/>
      <c r="BG10" s="103"/>
      <c r="BH10" s="104"/>
      <c r="BI10" s="105"/>
      <c r="BJ10" s="93"/>
      <c r="BK10" s="98"/>
      <c r="BL10" s="93"/>
      <c r="BM10" s="93"/>
      <c r="BN10" s="93"/>
      <c r="BO10" s="98"/>
      <c r="BP10" s="100"/>
      <c r="BQ10" s="93"/>
      <c r="BR10" s="93"/>
      <c r="BS10" s="98"/>
      <c r="BT10" s="96"/>
      <c r="BU10" s="96"/>
      <c r="BV10" s="96"/>
      <c r="BW10" s="98"/>
      <c r="BX10" s="96"/>
      <c r="BY10" s="96"/>
      <c r="BZ10" s="96"/>
      <c r="CA10" s="98"/>
      <c r="CB10" s="93"/>
      <c r="CC10" s="93"/>
      <c r="CD10" s="93"/>
      <c r="CE10" s="106"/>
      <c r="CF10" s="93"/>
      <c r="CG10" s="93"/>
      <c r="CH10" s="93"/>
      <c r="CI10" s="98"/>
      <c r="CJ10" s="105"/>
      <c r="CK10" s="105"/>
      <c r="CL10" s="93"/>
      <c r="CM10" s="106"/>
      <c r="CN10" s="93"/>
      <c r="CO10" s="93"/>
      <c r="CP10" s="93"/>
      <c r="CQ10" s="98"/>
      <c r="CR10" s="96"/>
      <c r="CS10" s="96"/>
      <c r="CT10" s="96"/>
      <c r="CU10" s="101"/>
      <c r="CV10" s="107"/>
      <c r="CW10" s="96"/>
      <c r="CX10" s="108"/>
      <c r="CY10" s="98"/>
      <c r="CZ10" s="96"/>
      <c r="DA10" s="109"/>
      <c r="DB10" s="96"/>
      <c r="DC10" s="98"/>
      <c r="DD10" s="93"/>
      <c r="DE10" s="109"/>
      <c r="DF10" s="109"/>
      <c r="DG10" s="98"/>
      <c r="DH10" s="109"/>
      <c r="DI10" s="93"/>
      <c r="DJ10" s="109"/>
      <c r="DK10" s="106"/>
      <c r="DL10" s="93"/>
      <c r="DM10" s="109"/>
      <c r="DN10" s="109"/>
      <c r="DO10" s="98"/>
      <c r="DP10" s="93"/>
      <c r="DQ10" s="109"/>
      <c r="DR10" s="109"/>
      <c r="DS10" s="103"/>
      <c r="DT10" s="93"/>
      <c r="DU10" s="109"/>
      <c r="DV10" s="109"/>
      <c r="DW10" s="103"/>
      <c r="DX10" s="110"/>
      <c r="DY10" s="85"/>
      <c r="DZ10" s="10"/>
      <c r="FO10" s="4"/>
    </row>
    <row r="11" spans="1:170" s="2" customFormat="1" ht="18.75" customHeight="1">
      <c r="A11" s="161" t="s">
        <v>2</v>
      </c>
      <c r="B11" s="111">
        <f>SUM(DS11+DO11+DK11+DG11,DC11,CY11,BO11,CU11,CQ11,CM11,CI11,CE11,CA11,BW11,BS11,BK11,BG11,BC11,AY11,AU11,AQ11,AM11,AI11,AE11,AA11,W11,S11,O11,K11,G11,DW11)</f>
        <v>7218</v>
      </c>
      <c r="C11" s="112"/>
      <c r="D11" s="113">
        <f>SUM(D4,D5,D6,D7,D8,D9,)</f>
        <v>74</v>
      </c>
      <c r="E11" s="76">
        <f aca="true" t="shared" si="35" ref="E11:BP11">SUM(E4,E5,E6,E7,E8,E9,)</f>
        <v>31</v>
      </c>
      <c r="F11" s="76">
        <f t="shared" si="35"/>
        <v>106</v>
      </c>
      <c r="G11" s="114">
        <f t="shared" si="35"/>
        <v>211</v>
      </c>
      <c r="H11" s="76">
        <f t="shared" si="35"/>
        <v>70</v>
      </c>
      <c r="I11" s="76">
        <f t="shared" si="35"/>
        <v>34</v>
      </c>
      <c r="J11" s="75">
        <f t="shared" si="35"/>
        <v>96</v>
      </c>
      <c r="K11" s="114">
        <f t="shared" si="35"/>
        <v>200</v>
      </c>
      <c r="L11" s="115">
        <f t="shared" si="35"/>
        <v>66</v>
      </c>
      <c r="M11" s="75">
        <f t="shared" si="35"/>
        <v>64</v>
      </c>
      <c r="N11" s="75">
        <f t="shared" si="35"/>
        <v>127</v>
      </c>
      <c r="O11" s="114">
        <f t="shared" si="35"/>
        <v>257</v>
      </c>
      <c r="P11" s="116">
        <f t="shared" si="35"/>
        <v>40</v>
      </c>
      <c r="Q11" s="75">
        <f t="shared" si="35"/>
        <v>32</v>
      </c>
      <c r="R11" s="75">
        <f t="shared" si="35"/>
        <v>118</v>
      </c>
      <c r="S11" s="114">
        <f t="shared" si="35"/>
        <v>190</v>
      </c>
      <c r="T11" s="75">
        <f t="shared" si="35"/>
        <v>178</v>
      </c>
      <c r="U11" s="75">
        <f t="shared" si="35"/>
        <v>66</v>
      </c>
      <c r="V11" s="75">
        <f t="shared" si="35"/>
        <v>161</v>
      </c>
      <c r="W11" s="75">
        <f t="shared" si="35"/>
        <v>405</v>
      </c>
      <c r="X11" s="75">
        <f t="shared" si="35"/>
        <v>140</v>
      </c>
      <c r="Y11" s="75">
        <f t="shared" si="35"/>
        <v>71</v>
      </c>
      <c r="Z11" s="75">
        <f t="shared" si="35"/>
        <v>153</v>
      </c>
      <c r="AA11" s="75">
        <f t="shared" si="35"/>
        <v>364</v>
      </c>
      <c r="AB11" s="75">
        <f t="shared" si="35"/>
        <v>75</v>
      </c>
      <c r="AC11" s="75">
        <f t="shared" si="35"/>
        <v>55</v>
      </c>
      <c r="AD11" s="75">
        <f t="shared" si="35"/>
        <v>175</v>
      </c>
      <c r="AE11" s="75">
        <f t="shared" si="35"/>
        <v>305</v>
      </c>
      <c r="AF11" s="75">
        <f t="shared" si="35"/>
        <v>124</v>
      </c>
      <c r="AG11" s="75">
        <f t="shared" si="35"/>
        <v>67</v>
      </c>
      <c r="AH11" s="75">
        <f t="shared" si="35"/>
        <v>193</v>
      </c>
      <c r="AI11" s="75">
        <f t="shared" si="35"/>
        <v>384</v>
      </c>
      <c r="AJ11" s="75">
        <f t="shared" si="35"/>
        <v>167</v>
      </c>
      <c r="AK11" s="75">
        <f t="shared" si="35"/>
        <v>69</v>
      </c>
      <c r="AL11" s="75">
        <f t="shared" si="35"/>
        <v>142</v>
      </c>
      <c r="AM11" s="75">
        <f t="shared" si="35"/>
        <v>378</v>
      </c>
      <c r="AN11" s="75">
        <f t="shared" si="35"/>
        <v>69</v>
      </c>
      <c r="AO11" s="75">
        <f t="shared" si="35"/>
        <v>34</v>
      </c>
      <c r="AP11" s="75">
        <f t="shared" si="35"/>
        <v>68</v>
      </c>
      <c r="AQ11" s="75">
        <f t="shared" si="35"/>
        <v>171</v>
      </c>
      <c r="AR11" s="75">
        <f t="shared" si="35"/>
        <v>84</v>
      </c>
      <c r="AS11" s="75">
        <f t="shared" si="35"/>
        <v>59</v>
      </c>
      <c r="AT11" s="75">
        <f t="shared" si="35"/>
        <v>108</v>
      </c>
      <c r="AU11" s="75">
        <f t="shared" si="35"/>
        <v>251</v>
      </c>
      <c r="AV11" s="75">
        <f t="shared" si="35"/>
        <v>116</v>
      </c>
      <c r="AW11" s="75">
        <f t="shared" si="35"/>
        <v>46</v>
      </c>
      <c r="AX11" s="75">
        <f t="shared" si="35"/>
        <v>86</v>
      </c>
      <c r="AY11" s="75">
        <f t="shared" si="35"/>
        <v>248</v>
      </c>
      <c r="AZ11" s="75">
        <f t="shared" si="35"/>
        <v>74</v>
      </c>
      <c r="BA11" s="75">
        <f t="shared" si="35"/>
        <v>164</v>
      </c>
      <c r="BB11" s="75">
        <f t="shared" si="35"/>
        <v>123</v>
      </c>
      <c r="BC11" s="75">
        <f t="shared" si="35"/>
        <v>361</v>
      </c>
      <c r="BD11" s="75">
        <f t="shared" si="35"/>
        <v>176</v>
      </c>
      <c r="BE11" s="75">
        <f t="shared" si="35"/>
        <v>13</v>
      </c>
      <c r="BF11" s="75">
        <f t="shared" si="35"/>
        <v>201</v>
      </c>
      <c r="BG11" s="75">
        <f t="shared" si="35"/>
        <v>390</v>
      </c>
      <c r="BH11" s="75">
        <f t="shared" si="35"/>
        <v>99</v>
      </c>
      <c r="BI11" s="75">
        <f t="shared" si="35"/>
        <v>47</v>
      </c>
      <c r="BJ11" s="75">
        <f t="shared" si="35"/>
        <v>135</v>
      </c>
      <c r="BK11" s="75">
        <f t="shared" si="35"/>
        <v>281</v>
      </c>
      <c r="BL11" s="75">
        <f t="shared" si="35"/>
        <v>60</v>
      </c>
      <c r="BM11" s="75">
        <f t="shared" si="35"/>
        <v>64</v>
      </c>
      <c r="BN11" s="75">
        <f t="shared" si="35"/>
        <v>114</v>
      </c>
      <c r="BO11" s="75">
        <f t="shared" si="35"/>
        <v>238</v>
      </c>
      <c r="BP11" s="75">
        <f t="shared" si="35"/>
        <v>55</v>
      </c>
      <c r="BQ11" s="75">
        <f aca="true" t="shared" si="36" ref="BQ11:DS11">SUM(BQ4,BQ5,BQ6,BQ7,BQ8,BQ9,)</f>
        <v>9</v>
      </c>
      <c r="BR11" s="75">
        <f t="shared" si="36"/>
        <v>84</v>
      </c>
      <c r="BS11" s="75">
        <f t="shared" si="36"/>
        <v>148</v>
      </c>
      <c r="BT11" s="75">
        <f t="shared" si="36"/>
        <v>70</v>
      </c>
      <c r="BU11" s="75">
        <f t="shared" si="36"/>
        <v>45</v>
      </c>
      <c r="BV11" s="75">
        <f t="shared" si="36"/>
        <v>80</v>
      </c>
      <c r="BW11" s="75">
        <f t="shared" si="36"/>
        <v>195</v>
      </c>
      <c r="BX11" s="75">
        <f t="shared" si="36"/>
        <v>87</v>
      </c>
      <c r="BY11" s="75">
        <f t="shared" si="36"/>
        <v>48</v>
      </c>
      <c r="BZ11" s="75">
        <f t="shared" si="36"/>
        <v>84</v>
      </c>
      <c r="CA11" s="75">
        <f t="shared" si="36"/>
        <v>219</v>
      </c>
      <c r="CB11" s="75">
        <f t="shared" si="36"/>
        <v>49</v>
      </c>
      <c r="CC11" s="75">
        <f t="shared" si="36"/>
        <v>23</v>
      </c>
      <c r="CD11" s="75">
        <f t="shared" si="36"/>
        <v>60</v>
      </c>
      <c r="CE11" s="75">
        <f t="shared" si="36"/>
        <v>132</v>
      </c>
      <c r="CF11" s="75">
        <f t="shared" si="36"/>
        <v>17</v>
      </c>
      <c r="CG11" s="75">
        <f t="shared" si="36"/>
        <v>12</v>
      </c>
      <c r="CH11" s="75">
        <f t="shared" si="36"/>
        <v>19</v>
      </c>
      <c r="CI11" s="75">
        <f t="shared" si="36"/>
        <v>48</v>
      </c>
      <c r="CJ11" s="75">
        <f t="shared" si="36"/>
        <v>12</v>
      </c>
      <c r="CK11" s="75">
        <f t="shared" si="36"/>
        <v>10</v>
      </c>
      <c r="CL11" s="75">
        <f t="shared" si="36"/>
        <v>38</v>
      </c>
      <c r="CM11" s="75">
        <f t="shared" si="36"/>
        <v>60</v>
      </c>
      <c r="CN11" s="75">
        <f t="shared" si="36"/>
        <v>170</v>
      </c>
      <c r="CO11" s="75">
        <f t="shared" si="36"/>
        <v>43</v>
      </c>
      <c r="CP11" s="75">
        <f t="shared" si="36"/>
        <v>101</v>
      </c>
      <c r="CQ11" s="75">
        <f t="shared" si="36"/>
        <v>314</v>
      </c>
      <c r="CR11" s="75">
        <f t="shared" si="36"/>
        <v>13</v>
      </c>
      <c r="CS11" s="75">
        <f t="shared" si="36"/>
        <v>18</v>
      </c>
      <c r="CT11" s="75">
        <f t="shared" si="36"/>
        <v>45</v>
      </c>
      <c r="CU11" s="75">
        <f t="shared" si="36"/>
        <v>76</v>
      </c>
      <c r="CV11" s="75">
        <f t="shared" si="36"/>
        <v>28</v>
      </c>
      <c r="CW11" s="75">
        <f t="shared" si="36"/>
        <v>17</v>
      </c>
      <c r="CX11" s="75">
        <f t="shared" si="36"/>
        <v>35</v>
      </c>
      <c r="CY11" s="75">
        <f t="shared" si="36"/>
        <v>80</v>
      </c>
      <c r="CZ11" s="75">
        <f t="shared" si="36"/>
        <v>137</v>
      </c>
      <c r="DA11" s="75">
        <f t="shared" si="36"/>
        <v>43</v>
      </c>
      <c r="DB11" s="75">
        <f t="shared" si="36"/>
        <v>93</v>
      </c>
      <c r="DC11" s="75">
        <f t="shared" si="36"/>
        <v>273</v>
      </c>
      <c r="DD11" s="75">
        <f t="shared" si="36"/>
        <v>123</v>
      </c>
      <c r="DE11" s="75">
        <f t="shared" si="36"/>
        <v>37</v>
      </c>
      <c r="DF11" s="75">
        <f t="shared" si="36"/>
        <v>121</v>
      </c>
      <c r="DG11" s="75">
        <f t="shared" si="36"/>
        <v>281</v>
      </c>
      <c r="DH11" s="75">
        <f t="shared" si="36"/>
        <v>131</v>
      </c>
      <c r="DI11" s="75">
        <f t="shared" si="36"/>
        <v>89</v>
      </c>
      <c r="DJ11" s="75">
        <f t="shared" si="36"/>
        <v>134</v>
      </c>
      <c r="DK11" s="75">
        <f t="shared" si="36"/>
        <v>354</v>
      </c>
      <c r="DL11" s="75">
        <f t="shared" si="36"/>
        <v>58</v>
      </c>
      <c r="DM11" s="75">
        <f t="shared" si="36"/>
        <v>24</v>
      </c>
      <c r="DN11" s="75">
        <f t="shared" si="36"/>
        <v>44</v>
      </c>
      <c r="DO11" s="75">
        <f t="shared" si="36"/>
        <v>126</v>
      </c>
      <c r="DP11" s="75">
        <f t="shared" si="36"/>
        <v>34</v>
      </c>
      <c r="DQ11" s="75">
        <f t="shared" si="36"/>
        <v>29</v>
      </c>
      <c r="DR11" s="75">
        <f t="shared" si="36"/>
        <v>59</v>
      </c>
      <c r="DS11" s="117">
        <f t="shared" si="36"/>
        <v>122</v>
      </c>
      <c r="DT11" s="75">
        <f>SUM(DT4,DT5,DT6,DT7,DT8,DT9,)</f>
        <v>40</v>
      </c>
      <c r="DU11" s="75">
        <f>SUM(DU4,DU5,DU6,DU7,DU8,DU9,)</f>
        <v>30</v>
      </c>
      <c r="DV11" s="75">
        <f>SUM(DV4,DV5,DV6,DV7,DV8,DV9,)</f>
        <v>86</v>
      </c>
      <c r="DW11" s="114">
        <f>SUM(DW4,DW5,DW6,DW7,DW8,DW9,)</f>
        <v>156</v>
      </c>
      <c r="DX11" s="118">
        <f>SUM(DS11+DO11+DK11+DG11,DC11,CY11,BO11,CU11,CQ11,CM11,CI11,CE11,CA11,BW11,BS11,BK11,BG11,BC11,AY11,AU11,AQ11,AM11,AI11,AE11,AA11,W11,S11,O11,K11,G11,DW11)</f>
        <v>7218</v>
      </c>
      <c r="DY11" s="112"/>
      <c r="EB11" s="2">
        <v>12578</v>
      </c>
      <c r="FN11" s="3"/>
    </row>
    <row r="12" spans="1:170" s="135" customFormat="1" ht="18.75" customHeight="1">
      <c r="A12" s="161" t="s">
        <v>1</v>
      </c>
      <c r="B12" s="162">
        <f>SUM(DY12+DS12+DO12+DK12+DG12+DC12,CY12,BO12,CU12,CQ12,CM12,CI12,CE12,CA12,BW12,BS12,BK12,BG12,BC12,AY12,AU12,AQ12,AM12,AI12,AE12,AA12,W12,S12,O12,K12,G12,DW12)</f>
        <v>54136</v>
      </c>
      <c r="C12" s="119"/>
      <c r="D12" s="120"/>
      <c r="E12" s="121"/>
      <c r="F12" s="122"/>
      <c r="G12" s="123">
        <v>1511</v>
      </c>
      <c r="H12" s="122"/>
      <c r="I12" s="124"/>
      <c r="J12" s="125"/>
      <c r="K12" s="123">
        <v>2335</v>
      </c>
      <c r="L12" s="122"/>
      <c r="M12" s="126"/>
      <c r="N12" s="125"/>
      <c r="O12" s="123">
        <v>2646</v>
      </c>
      <c r="P12" s="125"/>
      <c r="Q12" s="125"/>
      <c r="R12" s="125"/>
      <c r="S12" s="123">
        <v>1738</v>
      </c>
      <c r="T12" s="125"/>
      <c r="U12" s="125"/>
      <c r="V12" s="125"/>
      <c r="W12" s="123">
        <v>2216</v>
      </c>
      <c r="X12" s="122"/>
      <c r="Y12" s="126"/>
      <c r="Z12" s="125"/>
      <c r="AA12" s="123">
        <v>2081</v>
      </c>
      <c r="AB12" s="125"/>
      <c r="AC12" s="125"/>
      <c r="AD12" s="126"/>
      <c r="AE12" s="125">
        <v>2559</v>
      </c>
      <c r="AF12" s="127"/>
      <c r="AG12" s="128"/>
      <c r="AH12" s="126"/>
      <c r="AI12" s="129">
        <v>2718</v>
      </c>
      <c r="AJ12" s="130"/>
      <c r="AK12" s="128"/>
      <c r="AL12" s="126"/>
      <c r="AM12" s="123">
        <v>2602</v>
      </c>
      <c r="AN12" s="125"/>
      <c r="AO12" s="125"/>
      <c r="AP12" s="125"/>
      <c r="AQ12" s="123">
        <v>1009</v>
      </c>
      <c r="AR12" s="125"/>
      <c r="AS12" s="125"/>
      <c r="AT12" s="125"/>
      <c r="AU12" s="123">
        <v>1924</v>
      </c>
      <c r="AV12" s="125"/>
      <c r="AW12" s="125"/>
      <c r="AX12" s="125"/>
      <c r="AY12" s="123">
        <v>1875</v>
      </c>
      <c r="AZ12" s="125"/>
      <c r="BA12" s="125"/>
      <c r="BB12" s="125"/>
      <c r="BC12" s="123">
        <v>1939</v>
      </c>
      <c r="BD12" s="131"/>
      <c r="BE12" s="126"/>
      <c r="BF12" s="125"/>
      <c r="BG12" s="125">
        <v>2925</v>
      </c>
      <c r="BH12" s="127"/>
      <c r="BI12" s="122"/>
      <c r="BJ12" s="125"/>
      <c r="BK12" s="123">
        <v>1955</v>
      </c>
      <c r="BL12" s="125"/>
      <c r="BM12" s="125"/>
      <c r="BN12" s="125"/>
      <c r="BO12" s="129">
        <v>1230</v>
      </c>
      <c r="BP12" s="132"/>
      <c r="BQ12" s="126"/>
      <c r="BR12" s="125"/>
      <c r="BS12" s="123">
        <v>1784</v>
      </c>
      <c r="BT12" s="125"/>
      <c r="BU12" s="125"/>
      <c r="BV12" s="125"/>
      <c r="BW12" s="123">
        <v>1465</v>
      </c>
      <c r="BX12" s="125"/>
      <c r="BY12" s="125"/>
      <c r="BZ12" s="125"/>
      <c r="CA12" s="123">
        <v>1994</v>
      </c>
      <c r="CB12" s="125"/>
      <c r="CC12" s="125"/>
      <c r="CD12" s="125"/>
      <c r="CE12" s="123">
        <v>1573</v>
      </c>
      <c r="CF12" s="125"/>
      <c r="CG12" s="125"/>
      <c r="CH12" s="125"/>
      <c r="CI12" s="123">
        <v>1101</v>
      </c>
      <c r="CJ12" s="122"/>
      <c r="CK12" s="122"/>
      <c r="CL12" s="125"/>
      <c r="CM12" s="123">
        <v>890</v>
      </c>
      <c r="CN12" s="125"/>
      <c r="CO12" s="125"/>
      <c r="CP12" s="125"/>
      <c r="CQ12" s="123">
        <v>1669</v>
      </c>
      <c r="CR12" s="125"/>
      <c r="CS12" s="125"/>
      <c r="CT12" s="125"/>
      <c r="CU12" s="129">
        <v>610</v>
      </c>
      <c r="CV12" s="132"/>
      <c r="CW12" s="126"/>
      <c r="CX12" s="125"/>
      <c r="CY12" s="123">
        <v>493</v>
      </c>
      <c r="CZ12" s="125"/>
      <c r="DA12" s="125"/>
      <c r="DB12" s="125"/>
      <c r="DC12" s="123">
        <v>1540</v>
      </c>
      <c r="DD12" s="125"/>
      <c r="DE12" s="125"/>
      <c r="DF12" s="125"/>
      <c r="DG12" s="123">
        <v>1450</v>
      </c>
      <c r="DH12" s="125"/>
      <c r="DI12" s="125"/>
      <c r="DJ12" s="125"/>
      <c r="DK12" s="123">
        <v>2217</v>
      </c>
      <c r="DL12" s="125"/>
      <c r="DM12" s="125"/>
      <c r="DN12" s="125"/>
      <c r="DO12" s="123">
        <v>1820</v>
      </c>
      <c r="DP12" s="125"/>
      <c r="DQ12" s="125"/>
      <c r="DR12" s="125"/>
      <c r="DS12" s="133">
        <v>1768</v>
      </c>
      <c r="DT12" s="125"/>
      <c r="DU12" s="125"/>
      <c r="DV12" s="125"/>
      <c r="DW12" s="123">
        <v>499</v>
      </c>
      <c r="DX12" s="134">
        <f>SUM(DY12+DS12+DO12+DK12+DG12+DC12,CY12,BO12,CU12,CQ12,CM12,CI12,CE12,CA12,BW12,BS12,BK12,BG12,BC12,AY12,AU12,AQ12,AM12,AI12,AE12,AA12,W12,S12,O12,K12,G12,DW12)</f>
        <v>54136</v>
      </c>
      <c r="DY12" s="119"/>
      <c r="FN12" s="136"/>
    </row>
    <row r="13" spans="1:171" s="135" customFormat="1" ht="18.75" customHeight="1" thickBot="1">
      <c r="A13" s="161" t="s">
        <v>0</v>
      </c>
      <c r="B13" s="163">
        <f>B11/B12</f>
        <v>0.1333308704004729</v>
      </c>
      <c r="C13" s="137"/>
      <c r="D13" s="138"/>
      <c r="E13" s="139"/>
      <c r="F13" s="139"/>
      <c r="G13" s="140">
        <f>G11/G12</f>
        <v>0.13964262078093978</v>
      </c>
      <c r="H13" s="138"/>
      <c r="I13" s="139"/>
      <c r="J13" s="139"/>
      <c r="K13" s="140">
        <f>K11/K12</f>
        <v>0.08565310492505353</v>
      </c>
      <c r="L13" s="138"/>
      <c r="M13" s="141"/>
      <c r="N13" s="139"/>
      <c r="O13" s="140">
        <f>O11/O12</f>
        <v>0.09712773998488285</v>
      </c>
      <c r="P13" s="139"/>
      <c r="Q13" s="139"/>
      <c r="R13" s="139"/>
      <c r="S13" s="140">
        <f>S11/S12</f>
        <v>0.1093210586881473</v>
      </c>
      <c r="T13" s="139"/>
      <c r="U13" s="139"/>
      <c r="V13" s="139"/>
      <c r="W13" s="140">
        <f>W11/W12</f>
        <v>0.18276173285198555</v>
      </c>
      <c r="X13" s="138"/>
      <c r="Y13" s="141"/>
      <c r="Z13" s="139"/>
      <c r="AA13" s="140">
        <f>AA11/AA12</f>
        <v>0.17491590581451225</v>
      </c>
      <c r="AB13" s="139"/>
      <c r="AC13" s="139"/>
      <c r="AD13" s="141"/>
      <c r="AE13" s="139">
        <f>AE11/AE12</f>
        <v>0.11918718249316139</v>
      </c>
      <c r="AF13" s="142"/>
      <c r="AG13" s="143"/>
      <c r="AH13" s="141"/>
      <c r="AI13" s="144">
        <f>AI11/AI12</f>
        <v>0.141280353200883</v>
      </c>
      <c r="AJ13" s="145"/>
      <c r="AK13" s="143"/>
      <c r="AL13" s="141"/>
      <c r="AM13" s="140">
        <f>AM11/AM12</f>
        <v>0.1452728670253651</v>
      </c>
      <c r="AN13" s="139"/>
      <c r="AO13" s="139"/>
      <c r="AP13" s="139"/>
      <c r="AQ13" s="140">
        <f>AQ11/AQ12</f>
        <v>0.1694747274529237</v>
      </c>
      <c r="AR13" s="139"/>
      <c r="AS13" s="139"/>
      <c r="AT13" s="139"/>
      <c r="AU13" s="140">
        <f>AU11/AU12</f>
        <v>0.13045738045738045</v>
      </c>
      <c r="AV13" s="139"/>
      <c r="AW13" s="139"/>
      <c r="AX13" s="139"/>
      <c r="AY13" s="140">
        <f>AY11/AY12</f>
        <v>0.13226666666666667</v>
      </c>
      <c r="AZ13" s="139"/>
      <c r="BA13" s="139"/>
      <c r="BB13" s="139"/>
      <c r="BC13" s="140">
        <f>BC11/BC12</f>
        <v>0.18617844249613202</v>
      </c>
      <c r="BD13" s="146"/>
      <c r="BE13" s="141"/>
      <c r="BF13" s="139"/>
      <c r="BG13" s="139">
        <f>BG11/BG12</f>
        <v>0.13333333333333333</v>
      </c>
      <c r="BH13" s="142"/>
      <c r="BI13" s="138"/>
      <c r="BJ13" s="139"/>
      <c r="BK13" s="140">
        <f>BK11/BK12</f>
        <v>0.14373401534526853</v>
      </c>
      <c r="BL13" s="139"/>
      <c r="BM13" s="139"/>
      <c r="BN13" s="139"/>
      <c r="BO13" s="144">
        <f>BO11/BO12</f>
        <v>0.19349593495934958</v>
      </c>
      <c r="BP13" s="147"/>
      <c r="BQ13" s="141"/>
      <c r="BR13" s="139"/>
      <c r="BS13" s="140">
        <f>BS11/BS12</f>
        <v>0.08295964125560538</v>
      </c>
      <c r="BT13" s="139"/>
      <c r="BU13" s="139"/>
      <c r="BV13" s="139"/>
      <c r="BW13" s="140">
        <f>BW11/BW12</f>
        <v>0.13310580204778158</v>
      </c>
      <c r="BX13" s="139"/>
      <c r="BY13" s="139"/>
      <c r="BZ13" s="139"/>
      <c r="CA13" s="140">
        <f>CA11/CA12</f>
        <v>0.10982948846539618</v>
      </c>
      <c r="CB13" s="139"/>
      <c r="CC13" s="139"/>
      <c r="CD13" s="139"/>
      <c r="CE13" s="140">
        <f>CE11/CE12</f>
        <v>0.08391608391608392</v>
      </c>
      <c r="CF13" s="139"/>
      <c r="CG13" s="139"/>
      <c r="CH13" s="139"/>
      <c r="CI13" s="140">
        <f>CI11/CI12</f>
        <v>0.043596730245231606</v>
      </c>
      <c r="CJ13" s="138"/>
      <c r="CK13" s="138"/>
      <c r="CL13" s="139"/>
      <c r="CM13" s="140">
        <f>CM11/CM12</f>
        <v>0.06741573033707865</v>
      </c>
      <c r="CN13" s="139"/>
      <c r="CO13" s="139"/>
      <c r="CP13" s="139"/>
      <c r="CQ13" s="140">
        <f>CQ11/CQ12</f>
        <v>0.18813660874775315</v>
      </c>
      <c r="CR13" s="139"/>
      <c r="CS13" s="139"/>
      <c r="CT13" s="139"/>
      <c r="CU13" s="144">
        <f>CU11/CU12</f>
        <v>0.12459016393442623</v>
      </c>
      <c r="CV13" s="147"/>
      <c r="CW13" s="141"/>
      <c r="CX13" s="139"/>
      <c r="CY13" s="140">
        <f>CY11/CY12</f>
        <v>0.16227180527383367</v>
      </c>
      <c r="CZ13" s="139"/>
      <c r="DA13" s="139"/>
      <c r="DB13" s="139"/>
      <c r="DC13" s="140">
        <f>DC11/DC12</f>
        <v>0.17727272727272728</v>
      </c>
      <c r="DD13" s="139"/>
      <c r="DE13" s="139"/>
      <c r="DF13" s="139"/>
      <c r="DG13" s="140">
        <f>DG11/DG12</f>
        <v>0.19379310344827586</v>
      </c>
      <c r="DH13" s="139"/>
      <c r="DI13" s="139"/>
      <c r="DJ13" s="139"/>
      <c r="DK13" s="140">
        <f>DK11/DK12</f>
        <v>0.15967523680649526</v>
      </c>
      <c r="DL13" s="139"/>
      <c r="DM13" s="139"/>
      <c r="DN13" s="139"/>
      <c r="DO13" s="140">
        <f>DO11/DO12</f>
        <v>0.06923076923076923</v>
      </c>
      <c r="DP13" s="139"/>
      <c r="DQ13" s="139"/>
      <c r="DR13" s="139"/>
      <c r="DS13" s="140">
        <f>DS11/DS12</f>
        <v>0.06900452488687783</v>
      </c>
      <c r="DT13" s="139"/>
      <c r="DU13" s="139"/>
      <c r="DV13" s="139"/>
      <c r="DW13" s="140">
        <f>DW11/DW12</f>
        <v>0.312625250501002</v>
      </c>
      <c r="DX13" s="148">
        <f>DX11/DX12</f>
        <v>0.1333308704004729</v>
      </c>
      <c r="DY13" s="137"/>
      <c r="DZ13" s="149"/>
      <c r="FO13" s="136"/>
    </row>
    <row r="14" spans="1:5" ht="15.75" thickTop="1">
      <c r="A14" s="44"/>
      <c r="D14" s="44"/>
      <c r="E14" s="28"/>
    </row>
    <row r="15" spans="1:5" ht="15">
      <c r="A15" s="44"/>
      <c r="D15" s="44"/>
      <c r="E15" s="45"/>
    </row>
    <row r="16" spans="1:5" ht="15">
      <c r="A16" s="44"/>
      <c r="D16" s="44"/>
      <c r="E16" s="46"/>
    </row>
    <row r="17" spans="1:5" ht="15">
      <c r="A17" s="44"/>
      <c r="D17" s="44"/>
      <c r="E17" s="44"/>
    </row>
    <row r="18" spans="1:5" ht="15">
      <c r="A18" s="44"/>
      <c r="D18" s="44"/>
      <c r="E18" s="44"/>
    </row>
    <row r="19" spans="1:5" ht="15">
      <c r="A19" s="44"/>
      <c r="D19" s="44"/>
      <c r="E19" s="44"/>
    </row>
    <row r="20" spans="1:5" ht="15">
      <c r="A20" s="44"/>
      <c r="D20" s="44"/>
      <c r="E20" s="44"/>
    </row>
    <row r="21" spans="1:5" ht="15">
      <c r="A21" s="44"/>
      <c r="D21" s="44"/>
      <c r="E21" s="44"/>
    </row>
    <row r="22" spans="1:5" ht="15">
      <c r="A22" s="44"/>
      <c r="D22" s="44"/>
      <c r="E22" s="44"/>
    </row>
    <row r="23" spans="1:5" ht="15">
      <c r="A23" s="44"/>
      <c r="D23" s="44"/>
      <c r="E23" s="44"/>
    </row>
    <row r="24" spans="1:5" ht="15">
      <c r="A24" s="44"/>
      <c r="D24" s="44"/>
      <c r="E24" s="44"/>
    </row>
    <row r="25" spans="1:5" ht="15">
      <c r="A25" s="44"/>
      <c r="D25" s="44"/>
      <c r="E25" s="44"/>
    </row>
    <row r="26" spans="1:5" ht="15">
      <c r="A26" s="44"/>
      <c r="D26" s="44"/>
      <c r="E26" s="44"/>
    </row>
    <row r="27" spans="1:5" ht="15">
      <c r="A27" s="44"/>
      <c r="D27" s="44"/>
      <c r="E27" s="44"/>
    </row>
    <row r="28" spans="1:5" ht="15">
      <c r="A28" s="44"/>
      <c r="D28" s="44"/>
      <c r="E28" s="44"/>
    </row>
    <row r="29" spans="1:5" ht="15">
      <c r="A29" s="44"/>
      <c r="D29" s="44"/>
      <c r="E29" s="44"/>
    </row>
    <row r="30" spans="1:5" ht="15">
      <c r="A30" s="44"/>
      <c r="D30" s="44"/>
      <c r="E30" s="44"/>
    </row>
    <row r="31" spans="1:5" ht="15">
      <c r="A31" s="44"/>
      <c r="D31" s="44"/>
      <c r="E31" s="44"/>
    </row>
    <row r="32" spans="4:5" ht="15">
      <c r="D32" s="44"/>
      <c r="E32" s="44"/>
    </row>
    <row r="33" spans="4:5" ht="15">
      <c r="D33" s="44"/>
      <c r="E33" s="44"/>
    </row>
    <row r="34" spans="4:5" ht="15">
      <c r="D34" s="44"/>
      <c r="E34" s="44"/>
    </row>
    <row r="35" spans="4:5" ht="15">
      <c r="D35" s="44"/>
      <c r="E35" s="44"/>
    </row>
    <row r="36" spans="4:5" ht="15">
      <c r="D36" s="44"/>
      <c r="E36" s="44"/>
    </row>
    <row r="37" spans="4:5" ht="15">
      <c r="D37" s="44"/>
      <c r="E37" s="44"/>
    </row>
    <row r="38" spans="4:5" ht="15">
      <c r="D38" s="44"/>
      <c r="E38" s="44"/>
    </row>
    <row r="39" spans="4:5" ht="15">
      <c r="D39" s="44"/>
      <c r="E39" s="44"/>
    </row>
    <row r="40" spans="4:5" ht="15">
      <c r="D40" s="44"/>
      <c r="E40" s="44"/>
    </row>
    <row r="41" spans="4:5" ht="15">
      <c r="D41" s="44"/>
      <c r="E41" s="44"/>
    </row>
    <row r="42" spans="4:5" ht="15">
      <c r="D42" s="44"/>
      <c r="E42" s="44"/>
    </row>
    <row r="43" spans="4:5" ht="15">
      <c r="D43" s="44"/>
      <c r="E43" s="44"/>
    </row>
    <row r="44" spans="4:5" ht="15">
      <c r="D44" s="44"/>
      <c r="E44" s="44"/>
    </row>
    <row r="45" spans="4:5" ht="15">
      <c r="D45" s="44"/>
      <c r="E45" s="44"/>
    </row>
    <row r="46" spans="4:5" ht="15">
      <c r="D46" s="44"/>
      <c r="E46" s="44"/>
    </row>
    <row r="47" spans="4:5" ht="15">
      <c r="D47" s="44"/>
      <c r="E47" s="44"/>
    </row>
    <row r="48" spans="4:5" ht="15">
      <c r="D48" s="44"/>
      <c r="E48" s="44"/>
    </row>
    <row r="49" spans="4:5" ht="15">
      <c r="D49" s="44"/>
      <c r="E49" s="44"/>
    </row>
    <row r="50" spans="4:5" ht="15">
      <c r="D50" s="44"/>
      <c r="E50" s="44"/>
    </row>
    <row r="51" spans="4:5" ht="15">
      <c r="D51" s="44"/>
      <c r="E51" s="44"/>
    </row>
    <row r="52" spans="4:5" ht="15">
      <c r="D52" s="44"/>
      <c r="E52" s="44"/>
    </row>
    <row r="53" spans="4:5" ht="15">
      <c r="D53" s="44"/>
      <c r="E53" s="44"/>
    </row>
    <row r="54" spans="4:5" ht="15">
      <c r="D54" s="44"/>
      <c r="E54" s="44"/>
    </row>
    <row r="55" spans="4:5" ht="15">
      <c r="D55" s="44"/>
      <c r="E55" s="44"/>
    </row>
    <row r="56" spans="4:5" ht="15">
      <c r="D56" s="44"/>
      <c r="E56" s="44"/>
    </row>
    <row r="57" spans="4:5" ht="15">
      <c r="D57" s="44"/>
      <c r="E57" s="44"/>
    </row>
    <row r="58" spans="4:5" ht="15">
      <c r="D58" s="44"/>
      <c r="E58" s="44"/>
    </row>
    <row r="59" spans="4:5" ht="15">
      <c r="D59" s="44"/>
      <c r="E59" s="44"/>
    </row>
    <row r="60" spans="4:5" ht="15">
      <c r="D60" s="44"/>
      <c r="E60" s="44"/>
    </row>
    <row r="61" spans="4:5" ht="15">
      <c r="D61" s="44"/>
      <c r="E61" s="44"/>
    </row>
    <row r="62" spans="4:5" ht="15">
      <c r="D62" s="44"/>
      <c r="E62" s="44"/>
    </row>
    <row r="63" spans="4:5" ht="15">
      <c r="D63" s="44"/>
      <c r="E63" s="44"/>
    </row>
    <row r="64" spans="4:5" ht="15">
      <c r="D64" s="44"/>
      <c r="E64" s="44"/>
    </row>
    <row r="65" spans="4:5" ht="15">
      <c r="D65" s="44"/>
      <c r="E65" s="44"/>
    </row>
    <row r="66" spans="4:5" ht="15">
      <c r="D66" s="44"/>
      <c r="E66" s="44"/>
    </row>
    <row r="67" spans="4:5" ht="15">
      <c r="D67" s="44"/>
      <c r="E67" s="44"/>
    </row>
    <row r="68" spans="4:5" ht="15">
      <c r="D68" s="44"/>
      <c r="E68" s="44"/>
    </row>
    <row r="69" spans="4:5" ht="15">
      <c r="D69" s="44"/>
      <c r="E69" s="44"/>
    </row>
    <row r="70" spans="4:5" ht="15">
      <c r="D70" s="44"/>
      <c r="E70" s="44"/>
    </row>
    <row r="71" spans="4:5" ht="15">
      <c r="D71" s="44"/>
      <c r="E71" s="44"/>
    </row>
    <row r="72" spans="4:5" ht="15">
      <c r="D72" s="44"/>
      <c r="E72" s="44"/>
    </row>
    <row r="73" spans="4:5" ht="15">
      <c r="D73" s="44"/>
      <c r="E73" s="44"/>
    </row>
    <row r="74" spans="4:5" ht="15">
      <c r="D74" s="44"/>
      <c r="E74" s="44"/>
    </row>
    <row r="75" spans="4:5" ht="15">
      <c r="D75" s="44"/>
      <c r="E75" s="44"/>
    </row>
    <row r="76" spans="4:5" ht="15">
      <c r="D76" s="44"/>
      <c r="E76" s="44"/>
    </row>
    <row r="77" spans="4:5" ht="15">
      <c r="D77" s="44"/>
      <c r="E77" s="44"/>
    </row>
    <row r="78" spans="4:5" ht="15">
      <c r="D78" s="44"/>
      <c r="E78" s="44"/>
    </row>
    <row r="79" spans="4:5" ht="15">
      <c r="D79" s="44"/>
      <c r="E79" s="44"/>
    </row>
    <row r="80" spans="4:5" ht="15">
      <c r="D80" s="44"/>
      <c r="E80" s="44"/>
    </row>
    <row r="81" spans="4:5" ht="15">
      <c r="D81" s="44"/>
      <c r="E81" s="44"/>
    </row>
    <row r="82" spans="4:5" ht="15">
      <c r="D82" s="44"/>
      <c r="E82" s="44"/>
    </row>
    <row r="83" spans="4:5" ht="15">
      <c r="D83" s="44"/>
      <c r="E83" s="44"/>
    </row>
    <row r="84" spans="4:5" ht="15">
      <c r="D84" s="44"/>
      <c r="E84" s="44"/>
    </row>
    <row r="85" spans="4:5" ht="15">
      <c r="D85" s="44"/>
      <c r="E85" s="44"/>
    </row>
    <row r="86" spans="4:5" ht="15">
      <c r="D86" s="44"/>
      <c r="E86" s="44"/>
    </row>
    <row r="87" spans="4:5" ht="15">
      <c r="D87" s="44"/>
      <c r="E87" s="44"/>
    </row>
    <row r="88" spans="4:5" ht="15">
      <c r="D88" s="44"/>
      <c r="E88" s="44"/>
    </row>
    <row r="89" spans="4:5" ht="15">
      <c r="D89" s="44"/>
      <c r="E89" s="44"/>
    </row>
    <row r="90" spans="4:5" ht="15">
      <c r="D90" s="44"/>
      <c r="E90" s="44"/>
    </row>
    <row r="91" spans="4:5" ht="15">
      <c r="D91" s="44"/>
      <c r="E91" s="44"/>
    </row>
    <row r="92" spans="4:5" ht="15">
      <c r="D92" s="44"/>
      <c r="E92" s="44"/>
    </row>
    <row r="93" spans="4:5" ht="15">
      <c r="D93" s="44"/>
      <c r="E93" s="44"/>
    </row>
    <row r="94" spans="4:5" ht="15">
      <c r="D94" s="44"/>
      <c r="E94" s="44"/>
    </row>
    <row r="95" spans="4:5" ht="15">
      <c r="D95" s="44"/>
      <c r="E95" s="44"/>
    </row>
    <row r="96" spans="4:5" ht="15">
      <c r="D96" s="44"/>
      <c r="E96" s="44"/>
    </row>
    <row r="97" spans="4:5" ht="15">
      <c r="D97" s="44"/>
      <c r="E97" s="44"/>
    </row>
    <row r="98" spans="4:5" ht="15">
      <c r="D98" s="44"/>
      <c r="E98" s="44"/>
    </row>
    <row r="99" spans="4:5" ht="15">
      <c r="D99" s="44"/>
      <c r="E99" s="44"/>
    </row>
    <row r="100" spans="4:5" ht="15">
      <c r="D100" s="44"/>
      <c r="E100" s="44"/>
    </row>
    <row r="101" spans="4:5" ht="15">
      <c r="D101" s="44"/>
      <c r="E101" s="44"/>
    </row>
    <row r="102" spans="4:5" ht="15">
      <c r="D102" s="44"/>
      <c r="E102" s="44"/>
    </row>
    <row r="103" spans="4:5" ht="15">
      <c r="D103" s="44"/>
      <c r="E103" s="44"/>
    </row>
    <row r="104" spans="4:5" ht="15">
      <c r="D104" s="44"/>
      <c r="E104" s="44"/>
    </row>
    <row r="105" spans="4:5" ht="15">
      <c r="D105" s="44"/>
      <c r="E105" s="44"/>
    </row>
    <row r="106" spans="4:5" ht="15">
      <c r="D106" s="44"/>
      <c r="E106" s="44"/>
    </row>
    <row r="107" spans="4:5" ht="15">
      <c r="D107" s="44"/>
      <c r="E107" s="44"/>
    </row>
    <row r="108" spans="4:5" ht="15">
      <c r="D108" s="44"/>
      <c r="E108" s="44"/>
    </row>
    <row r="109" spans="4:5" ht="15">
      <c r="D109" s="44"/>
      <c r="E109" s="44"/>
    </row>
    <row r="110" spans="4:5" ht="15">
      <c r="D110" s="44"/>
      <c r="E110" s="44"/>
    </row>
    <row r="111" spans="4:5" ht="15">
      <c r="D111" s="44"/>
      <c r="E111" s="44"/>
    </row>
    <row r="112" spans="4:5" ht="15">
      <c r="D112" s="44"/>
      <c r="E112" s="44"/>
    </row>
    <row r="113" spans="4:5" ht="15">
      <c r="D113" s="44"/>
      <c r="E113" s="44"/>
    </row>
    <row r="114" spans="4:5" ht="15">
      <c r="D114" s="44"/>
      <c r="E114" s="44"/>
    </row>
    <row r="115" spans="4:5" ht="15">
      <c r="D115" s="44"/>
      <c r="E115" s="44"/>
    </row>
    <row r="116" spans="4:5" ht="15">
      <c r="D116" s="44"/>
      <c r="E116" s="44"/>
    </row>
    <row r="117" spans="4:5" ht="15">
      <c r="D117" s="44"/>
      <c r="E117" s="44"/>
    </row>
    <row r="118" spans="4:5" ht="15">
      <c r="D118" s="44"/>
      <c r="E118" s="44"/>
    </row>
    <row r="119" spans="4:5" ht="15">
      <c r="D119" s="44"/>
      <c r="E119" s="44"/>
    </row>
    <row r="120" spans="4:5" ht="15">
      <c r="D120" s="44"/>
      <c r="E120" s="44"/>
    </row>
    <row r="121" spans="4:5" ht="15">
      <c r="D121" s="44"/>
      <c r="E121" s="44"/>
    </row>
    <row r="122" spans="4:5" ht="15">
      <c r="D122" s="44"/>
      <c r="E122" s="44"/>
    </row>
    <row r="123" spans="4:5" ht="15">
      <c r="D123" s="44"/>
      <c r="E123" s="44"/>
    </row>
    <row r="124" spans="4:5" ht="15">
      <c r="D124" s="44"/>
      <c r="E124" s="44"/>
    </row>
    <row r="125" spans="4:5" ht="15">
      <c r="D125" s="44"/>
      <c r="E125" s="44"/>
    </row>
    <row r="126" spans="4:5" ht="15">
      <c r="D126" s="44"/>
      <c r="E126" s="44"/>
    </row>
    <row r="127" spans="4:5" ht="15">
      <c r="D127" s="44"/>
      <c r="E127" s="44"/>
    </row>
    <row r="128" spans="4:5" ht="15">
      <c r="D128" s="44"/>
      <c r="E128" s="44"/>
    </row>
    <row r="129" spans="4:5" ht="15">
      <c r="D129" s="44"/>
      <c r="E129" s="44"/>
    </row>
    <row r="130" spans="4:5" ht="15">
      <c r="D130" s="44"/>
      <c r="E130" s="44"/>
    </row>
    <row r="131" spans="4:5" ht="15">
      <c r="D131" s="44"/>
      <c r="E131" s="44"/>
    </row>
    <row r="132" spans="4:5" ht="15">
      <c r="D132" s="44"/>
      <c r="E132" s="44"/>
    </row>
    <row r="133" spans="4:5" ht="15">
      <c r="D133" s="44"/>
      <c r="E133" s="44"/>
    </row>
    <row r="134" spans="4:5" ht="15">
      <c r="D134" s="44"/>
      <c r="E134" s="44"/>
    </row>
    <row r="135" spans="4:5" ht="15">
      <c r="D135" s="44"/>
      <c r="E135" s="44"/>
    </row>
  </sheetData>
  <sheetProtection/>
  <mergeCells count="31">
    <mergeCell ref="DD1:DG1"/>
    <mergeCell ref="AF1:AI1"/>
    <mergeCell ref="DL1:DO1"/>
    <mergeCell ref="DP1:DS1"/>
    <mergeCell ref="CR1:CU1"/>
    <mergeCell ref="BL1:BO1"/>
    <mergeCell ref="CV1:CY1"/>
    <mergeCell ref="CZ1:DC1"/>
    <mergeCell ref="CF1:CI1"/>
    <mergeCell ref="CJ1:CM1"/>
    <mergeCell ref="BP1:BS1"/>
    <mergeCell ref="AV1:AY1"/>
    <mergeCell ref="DH1:DK1"/>
    <mergeCell ref="D1:G1"/>
    <mergeCell ref="H1:K1"/>
    <mergeCell ref="L1:O1"/>
    <mergeCell ref="P1:S1"/>
    <mergeCell ref="T1:W1"/>
    <mergeCell ref="BD1:BG1"/>
    <mergeCell ref="X1:AA1"/>
    <mergeCell ref="AB1:AE1"/>
    <mergeCell ref="AZ1:BC1"/>
    <mergeCell ref="AJ1:AM1"/>
    <mergeCell ref="DT1:DW1"/>
    <mergeCell ref="BT1:BW1"/>
    <mergeCell ref="BX1:CA1"/>
    <mergeCell ref="AN1:AQ1"/>
    <mergeCell ref="AR1:AU1"/>
    <mergeCell ref="CN1:CQ1"/>
    <mergeCell ref="BH1:BK1"/>
    <mergeCell ref="CB1:CE1"/>
  </mergeCells>
  <printOptions horizontalCentered="1" verticalCentered="1"/>
  <pageMargins left="0.25" right="0.25" top="0.37" bottom="0.39" header="0.15" footer="0.15"/>
  <pageSetup fitToWidth="4" fitToHeight="1" horizontalDpi="600" verticalDpi="600" orientation="landscape" pageOrder="overThenDown" scale="52" r:id="rId1"/>
  <headerFooter alignWithMargins="0">
    <oddHeader>&amp;L&amp;"Bookman Old Style,Regular"Official Results&amp;C&amp;"Bookman Old Style,Regular"Carson Municipal Election&amp;R&amp;"Bookman Old Style,Regular"Tuesday, March 3, 2015</oddHeader>
    <oddFooter>&amp;C&amp;"Bookman Old Style,Regular"Page &amp;P of &amp;N&amp;R&amp;"Bookman Old Style,Regular"Exhibit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Donesia L. Gause</dc:creator>
  <cp:keywords/>
  <dc:description/>
  <cp:lastModifiedBy>Bing Jing</cp:lastModifiedBy>
  <cp:lastPrinted>2015-03-16T16:31:33Z</cp:lastPrinted>
  <dcterms:created xsi:type="dcterms:W3CDTF">2013-03-01T01:34:53Z</dcterms:created>
  <dcterms:modified xsi:type="dcterms:W3CDTF">2015-06-17T19:17:19Z</dcterms:modified>
  <cp:category/>
  <cp:version/>
  <cp:contentType/>
  <cp:contentStatus/>
</cp:coreProperties>
</file>